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S:\Shared Folders\egiafs10\IT\Abtech Technologies\KBee\IT Dept\Billing\"/>
    </mc:Choice>
  </mc:AlternateContent>
  <xr:revisionPtr revIDLastSave="0" documentId="13_ncr:1_{86C1DD56-E46D-4024-ADC2-BCE452F6402A}" xr6:coauthVersionLast="47" xr6:coauthVersionMax="47" xr10:uidLastSave="{00000000-0000-0000-0000-000000000000}"/>
  <bookViews>
    <workbookView xWindow="14303" yWindow="-98" windowWidth="28995" windowHeight="15796" tabRatio="904" xr2:uid="{00000000-000D-0000-FFFF-FFFF00000000}"/>
  </bookViews>
  <sheets>
    <sheet name="2024" sheetId="33" r:id="rId1"/>
    <sheet name="2015 2016 2017 2018 2019 2020" sheetId="12" r:id="rId2"/>
    <sheet name="2019 Totals" sheetId="32" r:id="rId3"/>
    <sheet name="2018 Totals" sheetId="27" r:id="rId4"/>
    <sheet name="2017 Totals" sheetId="28" r:id="rId5"/>
    <sheet name="2016 Totals" sheetId="29" r:id="rId6"/>
    <sheet name="2015 Totals" sheetId="3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33" l="1"/>
  <c r="O29" i="33"/>
  <c r="O30" i="33"/>
  <c r="O31" i="33"/>
  <c r="O32" i="33"/>
  <c r="O33" i="33"/>
  <c r="O34" i="33"/>
  <c r="O35" i="33"/>
  <c r="O36" i="33"/>
  <c r="O37" i="33"/>
  <c r="O38" i="33"/>
  <c r="O39" i="33"/>
  <c r="O40" i="33"/>
  <c r="O41" i="33"/>
  <c r="O4" i="33"/>
  <c r="O5" i="33"/>
  <c r="O6" i="33"/>
  <c r="O7" i="33"/>
  <c r="O8" i="33"/>
  <c r="O9" i="33"/>
  <c r="O10" i="33"/>
  <c r="O11" i="33"/>
  <c r="O12" i="33"/>
  <c r="O13" i="33"/>
  <c r="O14" i="33"/>
  <c r="O15" i="33"/>
  <c r="O16" i="33"/>
  <c r="O17" i="33"/>
  <c r="O18" i="33"/>
  <c r="O19" i="33"/>
  <c r="O20" i="33"/>
  <c r="O21" i="33"/>
  <c r="O22" i="33"/>
  <c r="O23" i="33"/>
  <c r="O24" i="33"/>
  <c r="O25" i="33"/>
  <c r="O27" i="33"/>
  <c r="O28" i="33"/>
  <c r="O43" i="33"/>
  <c r="O44" i="33"/>
  <c r="O45" i="33"/>
  <c r="H65" i="33"/>
  <c r="D3" i="33" l="1"/>
  <c r="E3" i="33"/>
  <c r="F3" i="33"/>
  <c r="G3" i="33"/>
  <c r="H3" i="33"/>
  <c r="I3" i="33"/>
  <c r="J3" i="33"/>
  <c r="K3" i="33"/>
  <c r="L3" i="33"/>
  <c r="M3" i="33"/>
  <c r="N3" i="33"/>
  <c r="C3" i="33"/>
  <c r="D26" i="33"/>
  <c r="E26" i="33"/>
  <c r="F26" i="33"/>
  <c r="G26" i="33"/>
  <c r="H26" i="33"/>
  <c r="I26" i="33"/>
  <c r="J26" i="33"/>
  <c r="K26" i="33"/>
  <c r="L26" i="33"/>
  <c r="M26" i="33"/>
  <c r="N26" i="33"/>
  <c r="C26" i="33"/>
  <c r="O26" i="33" s="1"/>
  <c r="O3" i="33" l="1"/>
  <c r="D46" i="33"/>
  <c r="E46" i="33"/>
  <c r="F46" i="33"/>
  <c r="G46" i="33"/>
  <c r="H46" i="33"/>
  <c r="I46" i="33"/>
  <c r="J46" i="33"/>
  <c r="K46" i="33"/>
  <c r="L46" i="33"/>
  <c r="M46" i="33"/>
  <c r="N46" i="33"/>
  <c r="C46" i="33"/>
  <c r="O2" i="33"/>
  <c r="N23" i="12"/>
  <c r="N22" i="12"/>
  <c r="N21" i="12"/>
  <c r="N20" i="12"/>
  <c r="N19" i="12"/>
  <c r="N18" i="12"/>
  <c r="N17" i="12"/>
  <c r="N16" i="12"/>
  <c r="N15" i="12"/>
  <c r="N14" i="12"/>
  <c r="N13" i="12"/>
  <c r="N12" i="12"/>
  <c r="N11" i="12"/>
  <c r="N10" i="12"/>
  <c r="N9" i="12"/>
  <c r="N8" i="12"/>
  <c r="N7" i="12"/>
  <c r="N6" i="12"/>
  <c r="N5" i="12"/>
  <c r="N4" i="12"/>
  <c r="N3" i="12"/>
  <c r="N2" i="12"/>
  <c r="O46" i="33" l="1"/>
  <c r="N24" i="12"/>
  <c r="N48" i="12"/>
  <c r="N47" i="12"/>
  <c r="N46" i="12"/>
  <c r="N45" i="12"/>
  <c r="N44" i="12"/>
  <c r="N43" i="12"/>
  <c r="N42" i="12"/>
  <c r="N41" i="12"/>
  <c r="N40" i="12"/>
  <c r="N39" i="12"/>
  <c r="N38" i="12"/>
  <c r="N37" i="12"/>
  <c r="N36" i="12"/>
  <c r="N35" i="12"/>
  <c r="N34" i="12"/>
  <c r="N33" i="12"/>
  <c r="N32" i="12"/>
  <c r="N31" i="12"/>
  <c r="N30" i="12"/>
  <c r="N29" i="12"/>
  <c r="N28" i="12"/>
  <c r="N27" i="12"/>
  <c r="N49" i="12" l="1"/>
  <c r="N66" i="12"/>
  <c r="N63" i="12"/>
  <c r="N67" i="12"/>
  <c r="N70" i="12"/>
  <c r="N68" i="12"/>
  <c r="N69" i="12"/>
  <c r="N64" i="12"/>
  <c r="N59" i="12"/>
  <c r="N53" i="12"/>
  <c r="N71" i="12"/>
  <c r="N61" i="12"/>
  <c r="N58" i="12"/>
  <c r="N57" i="12"/>
  <c r="N52" i="12"/>
  <c r="N56" i="12"/>
  <c r="N60" i="12"/>
  <c r="N54" i="12"/>
  <c r="N65" i="12"/>
  <c r="N55" i="12"/>
  <c r="N62" i="12"/>
  <c r="C73" i="12"/>
  <c r="D73" i="12"/>
  <c r="E73" i="12"/>
  <c r="F73" i="12"/>
  <c r="G73" i="12"/>
  <c r="H73" i="12"/>
  <c r="I73" i="12"/>
  <c r="J73" i="12"/>
  <c r="K73" i="12"/>
  <c r="L73" i="12"/>
  <c r="M73" i="12"/>
  <c r="B73" i="12"/>
  <c r="N73" i="12" l="1"/>
  <c r="N87" i="12" l="1"/>
  <c r="C150" i="12" l="1"/>
  <c r="D150" i="12"/>
  <c r="E150" i="12"/>
  <c r="F150" i="12"/>
  <c r="G150" i="12"/>
  <c r="H150" i="12"/>
  <c r="I150" i="12"/>
  <c r="J150" i="12"/>
  <c r="K150" i="12"/>
  <c r="L150" i="12"/>
  <c r="M150" i="12"/>
  <c r="B150" i="12"/>
  <c r="N143" i="12"/>
  <c r="C113" i="12"/>
  <c r="D113" i="12"/>
  <c r="E113" i="12"/>
  <c r="F113" i="12"/>
  <c r="G113" i="12"/>
  <c r="H113" i="12"/>
  <c r="I113" i="12"/>
  <c r="J113" i="12"/>
  <c r="K113" i="12"/>
  <c r="L113" i="12"/>
  <c r="M113" i="12"/>
  <c r="B113" i="12"/>
  <c r="C135" i="12"/>
  <c r="D135" i="12"/>
  <c r="E135" i="12"/>
  <c r="F135" i="12"/>
  <c r="G135" i="12"/>
  <c r="H135" i="12"/>
  <c r="I135" i="12"/>
  <c r="J135" i="12"/>
  <c r="K135" i="12"/>
  <c r="L135" i="12"/>
  <c r="M135" i="12"/>
  <c r="B135" i="12"/>
  <c r="N128" i="12"/>
  <c r="N106" i="12"/>
  <c r="N110" i="12"/>
  <c r="N132" i="12"/>
  <c r="N107" i="12" l="1"/>
  <c r="N129" i="12"/>
  <c r="N147" i="12"/>
  <c r="C92" i="12"/>
  <c r="D92" i="12"/>
  <c r="E92" i="12"/>
  <c r="F92" i="12"/>
  <c r="G92" i="12"/>
  <c r="H92" i="12"/>
  <c r="I92" i="12"/>
  <c r="J92" i="12"/>
  <c r="K92" i="12"/>
  <c r="L92" i="12"/>
  <c r="M92" i="12"/>
  <c r="B92" i="12"/>
  <c r="N91" i="12" l="1"/>
  <c r="N84" i="12"/>
  <c r="N78" i="12"/>
  <c r="N90" i="12"/>
  <c r="N89" i="12"/>
  <c r="N88" i="12"/>
  <c r="N85" i="12"/>
  <c r="N86" i="12"/>
  <c r="N83" i="12"/>
  <c r="N82" i="12"/>
  <c r="N81" i="12"/>
  <c r="N80" i="12"/>
  <c r="N79" i="12"/>
  <c r="N77" i="12"/>
  <c r="N76" i="12"/>
  <c r="N92" i="12" l="1"/>
  <c r="N134" i="12"/>
  <c r="N112" i="12"/>
  <c r="N98" i="12" l="1"/>
  <c r="N103" i="12"/>
  <c r="N97" i="12"/>
  <c r="N111" i="12"/>
  <c r="N109" i="12"/>
  <c r="N108" i="12"/>
  <c r="N104" i="12"/>
  <c r="N105" i="12"/>
  <c r="N102" i="12"/>
  <c r="N101" i="12"/>
  <c r="N100" i="12"/>
  <c r="N99" i="12"/>
  <c r="N96" i="12"/>
  <c r="N95" i="12"/>
  <c r="N113" i="12" l="1"/>
  <c r="N120" i="12"/>
  <c r="N146" i="12"/>
  <c r="N131" i="12"/>
  <c r="N130" i="12"/>
  <c r="N118" i="12"/>
  <c r="N126" i="12"/>
  <c r="N124" i="12"/>
  <c r="N139" i="12" l="1"/>
  <c r="N149" i="12"/>
  <c r="N117" i="12"/>
  <c r="N142" i="12"/>
  <c r="N144" i="12"/>
  <c r="N133" i="12"/>
  <c r="N121" i="12"/>
  <c r="N141" i="12"/>
  <c r="N122" i="12"/>
  <c r="N123" i="12"/>
  <c r="N140" i="12"/>
  <c r="N138" i="12"/>
  <c r="N125" i="12"/>
  <c r="N127" i="12"/>
  <c r="N145" i="12"/>
  <c r="N119" i="12"/>
  <c r="N116" i="12"/>
  <c r="N148" i="12"/>
  <c r="N135" i="12" l="1"/>
  <c r="N15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Justine Miller</author>
  </authors>
  <commentList>
    <comment ref="C31" authorId="0" shapeId="0" xr:uid="{6E2EA8BD-E941-4FBF-9267-2B68F6051963}">
      <text>
        <r>
          <rPr>
            <b/>
            <sz val="9"/>
            <color indexed="81"/>
            <rFont val="Tahoma"/>
            <family val="2"/>
          </rPr>
          <t>Justine Miller:</t>
        </r>
        <r>
          <rPr>
            <sz val="9"/>
            <color indexed="81"/>
            <rFont val="Tahoma"/>
            <family val="2"/>
          </rPr>
          <t xml:space="preserve">
Dec, nov (per notes)</t>
        </r>
      </text>
    </comment>
    <comment ref="F31" authorId="0" shapeId="0" xr:uid="{1CC990C0-4C59-4377-99A9-4DE807005A98}">
      <text>
        <r>
          <rPr>
            <b/>
            <sz val="9"/>
            <color indexed="81"/>
            <rFont val="Tahoma"/>
            <family val="2"/>
          </rPr>
          <t>Justine Miller:</t>
        </r>
        <r>
          <rPr>
            <sz val="9"/>
            <color indexed="81"/>
            <rFont val="Tahoma"/>
            <family val="2"/>
          </rPr>
          <t xml:space="preserve">
march, april</t>
        </r>
      </text>
    </comment>
    <comment ref="J31" authorId="0" shapeId="0" xr:uid="{34239F34-455A-479F-A545-5A35D63BAD16}">
      <text>
        <r>
          <rPr>
            <b/>
            <sz val="9"/>
            <color indexed="81"/>
            <rFont val="Tahoma"/>
            <family val="2"/>
          </rPr>
          <t>Justine Miller:</t>
        </r>
        <r>
          <rPr>
            <sz val="9"/>
            <color indexed="81"/>
            <rFont val="Tahoma"/>
            <family val="2"/>
          </rPr>
          <t xml:space="preserve">
july,june,aug,domain fees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Justine Miller</author>
  </authors>
  <commentList>
    <comment ref="B18" authorId="0" shapeId="0" xr:uid="{00000000-0006-0000-0000-000001000000}">
      <text>
        <r>
          <rPr>
            <b/>
            <sz val="9"/>
            <color indexed="81"/>
            <rFont val="Tahoma"/>
            <family val="2"/>
          </rPr>
          <t>Justine Miller:</t>
        </r>
        <r>
          <rPr>
            <sz val="9"/>
            <color indexed="81"/>
            <rFont val="Tahoma"/>
            <family val="2"/>
          </rPr>
          <t xml:space="preserve">
Dec, nov (per notes)</t>
        </r>
      </text>
    </comment>
    <comment ref="E18" authorId="0" shapeId="0" xr:uid="{00000000-0006-0000-0000-000002000000}">
      <text>
        <r>
          <rPr>
            <b/>
            <sz val="9"/>
            <color indexed="81"/>
            <rFont val="Tahoma"/>
            <family val="2"/>
          </rPr>
          <t>Justine Miller:</t>
        </r>
        <r>
          <rPr>
            <sz val="9"/>
            <color indexed="81"/>
            <rFont val="Tahoma"/>
            <family val="2"/>
          </rPr>
          <t xml:space="preserve">
march, april</t>
        </r>
      </text>
    </comment>
    <comment ref="I18" authorId="0" shapeId="0" xr:uid="{00000000-0006-0000-0000-000003000000}">
      <text>
        <r>
          <rPr>
            <b/>
            <sz val="9"/>
            <color indexed="81"/>
            <rFont val="Tahoma"/>
            <family val="2"/>
          </rPr>
          <t>Justine Miller:</t>
        </r>
        <r>
          <rPr>
            <sz val="9"/>
            <color indexed="81"/>
            <rFont val="Tahoma"/>
            <family val="2"/>
          </rPr>
          <t xml:space="preserve">
july,june,aug,domain fees</t>
        </r>
      </text>
    </comment>
    <comment ref="B43" authorId="0" shapeId="0" xr:uid="{00000000-0006-0000-0000-000004000000}">
      <text>
        <r>
          <rPr>
            <b/>
            <sz val="9"/>
            <color indexed="81"/>
            <rFont val="Tahoma"/>
            <family val="2"/>
          </rPr>
          <t>Justine Miller:</t>
        </r>
        <r>
          <rPr>
            <sz val="9"/>
            <color indexed="81"/>
            <rFont val="Tahoma"/>
            <family val="2"/>
          </rPr>
          <t xml:space="preserve">
Dec, nov (per notes)</t>
        </r>
      </text>
    </comment>
    <comment ref="E43" authorId="0" shapeId="0" xr:uid="{00000000-0006-0000-0000-000005000000}">
      <text>
        <r>
          <rPr>
            <b/>
            <sz val="9"/>
            <color indexed="81"/>
            <rFont val="Tahoma"/>
            <family val="2"/>
          </rPr>
          <t>Justine Miller:</t>
        </r>
        <r>
          <rPr>
            <sz val="9"/>
            <color indexed="81"/>
            <rFont val="Tahoma"/>
            <family val="2"/>
          </rPr>
          <t xml:space="preserve">
march, april</t>
        </r>
      </text>
    </comment>
    <comment ref="I43" authorId="0" shapeId="0" xr:uid="{00000000-0006-0000-0000-000006000000}">
      <text>
        <r>
          <rPr>
            <b/>
            <sz val="9"/>
            <color indexed="81"/>
            <rFont val="Tahoma"/>
            <family val="2"/>
          </rPr>
          <t>Justine Miller:</t>
        </r>
        <r>
          <rPr>
            <sz val="9"/>
            <color indexed="81"/>
            <rFont val="Tahoma"/>
            <family val="2"/>
          </rPr>
          <t xml:space="preserve">
july,june,aug,domain fees</t>
        </r>
      </text>
    </comment>
    <comment ref="M60" authorId="0" shapeId="0" xr:uid="{00000000-0006-0000-0000-000007000000}">
      <text>
        <r>
          <rPr>
            <b/>
            <sz val="9"/>
            <color indexed="81"/>
            <rFont val="Tahoma"/>
            <family val="2"/>
          </rPr>
          <t>Justine Miller:</t>
        </r>
        <r>
          <rPr>
            <sz val="9"/>
            <color indexed="81"/>
            <rFont val="Tahoma"/>
            <family val="2"/>
          </rPr>
          <t xml:space="preserve">
Dec &amp; Jan paying this week 159.90 x2</t>
        </r>
      </text>
    </comment>
    <comment ref="M64" authorId="0" shapeId="0" xr:uid="{00000000-0006-0000-0000-000008000000}">
      <text>
        <r>
          <rPr>
            <b/>
            <sz val="9"/>
            <color indexed="81"/>
            <rFont val="Tahoma"/>
            <family val="2"/>
          </rPr>
          <t>Justine Miller:</t>
        </r>
        <r>
          <rPr>
            <sz val="9"/>
            <color indexed="81"/>
            <rFont val="Tahoma"/>
            <family val="2"/>
          </rPr>
          <t xml:space="preserve">
Nov &amp; Dec</t>
        </r>
      </text>
    </comment>
    <comment ref="M83" authorId="0" shapeId="0" xr:uid="{00000000-0006-0000-0000-000009000000}">
      <text>
        <r>
          <rPr>
            <b/>
            <sz val="9"/>
            <color indexed="81"/>
            <rFont val="Tahoma"/>
            <family val="2"/>
          </rPr>
          <t>Justine Miller:</t>
        </r>
        <r>
          <rPr>
            <sz val="9"/>
            <color indexed="81"/>
            <rFont val="Tahoma"/>
            <family val="2"/>
          </rPr>
          <t xml:space="preserve">
Dec &amp; Jan paying this week 159.90 x2</t>
        </r>
      </text>
    </comment>
    <comment ref="M86" authorId="0" shapeId="0" xr:uid="{00000000-0006-0000-0000-00000A000000}">
      <text>
        <r>
          <rPr>
            <b/>
            <sz val="9"/>
            <color indexed="81"/>
            <rFont val="Tahoma"/>
            <family val="2"/>
          </rPr>
          <t>Justine Miller:</t>
        </r>
        <r>
          <rPr>
            <sz val="9"/>
            <color indexed="81"/>
            <rFont val="Tahoma"/>
            <family val="2"/>
          </rPr>
          <t xml:space="preserve">
Nov &amp; Dec</t>
        </r>
      </text>
    </comment>
  </commentList>
</comments>
</file>

<file path=xl/sharedStrings.xml><?xml version="1.0" encoding="utf-8"?>
<sst xmlns="http://schemas.openxmlformats.org/spreadsheetml/2006/main" count="315" uniqueCount="145">
  <si>
    <t>Vendor</t>
  </si>
  <si>
    <t>Consolidated</t>
  </si>
  <si>
    <t>Telepacific</t>
  </si>
  <si>
    <t>Integra</t>
  </si>
  <si>
    <t>Genesys</t>
  </si>
  <si>
    <t>Comcast Ste 105</t>
  </si>
  <si>
    <t>Comcast Ste 225</t>
  </si>
  <si>
    <t>Rackspace</t>
  </si>
  <si>
    <t>QTS</t>
  </si>
  <si>
    <t>AT&amp;T Teleconference</t>
  </si>
  <si>
    <t>eFax</t>
  </si>
  <si>
    <t>2016 Totals</t>
  </si>
  <si>
    <t>2015 Totals</t>
  </si>
  <si>
    <t>Electric Lightwave</t>
  </si>
  <si>
    <t>Totals</t>
  </si>
  <si>
    <t>Audio Video &amp; Satellite (Brent)</t>
  </si>
  <si>
    <t>Audio Video Computer Support (Anthony)</t>
  </si>
  <si>
    <t>Genesys Angel</t>
  </si>
  <si>
    <t>Basecamp</t>
  </si>
  <si>
    <t>Comcast 831 Nevada, Co Springs</t>
  </si>
  <si>
    <t>Comcast 831 Nevada</t>
  </si>
  <si>
    <t>2017 Totals</t>
  </si>
  <si>
    <t>FlexFone</t>
  </si>
  <si>
    <t>Grand Total</t>
  </si>
  <si>
    <t xml:space="preserve">Genesys </t>
  </si>
  <si>
    <t>Zendesk (Zopim)</t>
  </si>
  <si>
    <t>Integra/Electric Lightwave/Allstream</t>
  </si>
  <si>
    <t>Telepacific/TPX</t>
  </si>
  <si>
    <t>Comments</t>
  </si>
  <si>
    <t>As needed services.</t>
  </si>
  <si>
    <t>Varies by Confernce Call volume</t>
  </si>
  <si>
    <t>Monthly charge static.</t>
  </si>
  <si>
    <t>Monthly charge static. Can be dropped once we use Telepacific as Back-up Circuit.</t>
  </si>
  <si>
    <t xml:space="preserve">$10 per email box. Current count of email boxes = 336 egia.org, 4 egiafoundation.org, 3 egiainfo.com, 2 egiainfo.org, 12 egiaservices.org. </t>
  </si>
  <si>
    <t>Yearly charge by licensing. Licensing decreased from 25 to 17. Reducing cost by $1675.35</t>
  </si>
  <si>
    <t xml:space="preserve"> August breakdown: $5004.69 for Licensing/Rental, $40.34 vaiable minutes, $705.15 Connection Charges and Fees, </t>
  </si>
  <si>
    <t>Fixed Charges now $7133.75. The remaining ($1349) Can be variable if we exceed Yearly Pool for Minutes used for TFN and Transfer. Previously we paid for unused minutes through a balloon payment at the end of the yearly cycle. Currently we will pay for overage that exceeds 1/12th the pool. (Yearly Toll Free Minutes 222,000 overage is .10 per minute. Yearly Transfer 372,000 overage is .02). Unused minutes are now lost. Adding TFNs or Local Nums increases amount as well.</t>
  </si>
  <si>
    <t>2018 Totals</t>
  </si>
  <si>
    <t>NVISH</t>
  </si>
  <si>
    <t>Robert Half Technology</t>
  </si>
  <si>
    <t>Nelson Staffing</t>
  </si>
  <si>
    <t>Dustin Scott</t>
  </si>
  <si>
    <t>Budget/Retained Development Services</t>
  </si>
  <si>
    <t>Temp Services Monthly Total</t>
  </si>
  <si>
    <t>Aug amt credit due to signing new agreement.</t>
  </si>
  <si>
    <t>17 Agents for licensing Billed yearly</t>
  </si>
  <si>
    <t>Jan Amt for IT Closet Move due to Suite Reduction.</t>
  </si>
  <si>
    <t>Aug amount in dispute.</t>
  </si>
  <si>
    <t>May pmnt was late. Possible 2 amnts will be paid in Aug.</t>
  </si>
  <si>
    <t>2019 Totals</t>
  </si>
  <si>
    <t>NICE inContact</t>
  </si>
  <si>
    <t>Channel Parity</t>
  </si>
  <si>
    <t>Frontline</t>
  </si>
  <si>
    <t>Rackspace email</t>
  </si>
  <si>
    <t>Rackspace Hosting</t>
  </si>
  <si>
    <t>2020 Totals</t>
  </si>
  <si>
    <t>Voices.com</t>
  </si>
  <si>
    <t>Teamup</t>
  </si>
  <si>
    <t xml:space="preserve">$   10,869.33 </t>
  </si>
  <si>
    <t xml:space="preserve">$     9,906.43 </t>
  </si>
  <si>
    <t xml:space="preserve"> $                  -   </t>
  </si>
  <si>
    <t xml:space="preserve"> $                 -   </t>
  </si>
  <si>
    <t xml:space="preserve"> $                  -   </t>
  </si>
  <si>
    <t xml:space="preserve">$     5,600.00 </t>
  </si>
  <si>
    <t xml:space="preserve">$         49.19 </t>
  </si>
  <si>
    <t>Microsoft 365</t>
  </si>
  <si>
    <t>Salesforce Member Services/Marketing</t>
  </si>
  <si>
    <t>Goto Meeting</t>
  </si>
  <si>
    <t>Zoom</t>
  </si>
  <si>
    <t>Dell</t>
  </si>
  <si>
    <t>SAGE 100 (MAS 90) – I have seen no bills for this but I assume we pay something for it right?</t>
  </si>
  <si>
    <t>Zendesk - $5100 annually</t>
  </si>
  <si>
    <t>Rackspace - $22,514 monthly</t>
  </si>
  <si>
    <t xml:space="preserve">Rackspace admin - $1,186.20 monthly </t>
  </si>
  <si>
    <t>NICE – around $10,000 monthly</t>
  </si>
  <si>
    <t>TPX – 2,600/mo</t>
  </si>
  <si>
    <t>GOTO - $2,800/mo</t>
  </si>
  <si>
    <t>Consolidated Communications $ $2,268/mo</t>
  </si>
  <si>
    <t>SADA - $2500/mo</t>
  </si>
  <si>
    <t>Salesforce - $60K July annual; $20K quarter; $2K months in-between</t>
  </si>
  <si>
    <t>Comcast for business – minor $1K/mo</t>
  </si>
  <si>
    <t>AT&amp;T - $1K/mo</t>
  </si>
  <si>
    <t>Microsoft – How much is this per month (average) 365 299 Licenses</t>
  </si>
  <si>
    <t>Microsoft – How much is this per month (average) Online only 50 Licenses</t>
  </si>
  <si>
    <t xml:space="preserve">Salesforce Contractor Services Annual </t>
  </si>
  <si>
    <t>Nimble</t>
  </si>
  <si>
    <t>TPX Communications</t>
  </si>
  <si>
    <t>Abtech</t>
  </si>
  <si>
    <t>Adobe????</t>
  </si>
  <si>
    <t>Bandwith.com $160/mo</t>
  </si>
  <si>
    <t>Microsoft $1850/mo</t>
  </si>
  <si>
    <t>Eddie's CC card</t>
  </si>
  <si>
    <t>Dev Team - Network</t>
  </si>
  <si>
    <t>Storage</t>
  </si>
  <si>
    <t>Digicert</t>
  </si>
  <si>
    <t>Network</t>
  </si>
  <si>
    <t>Adobe $19.99/mo</t>
  </si>
  <si>
    <t>Adobe (Danny)</t>
  </si>
  <si>
    <t>phone system</t>
  </si>
  <si>
    <t>Basecamp - customer services cost (utilities group)</t>
  </si>
  <si>
    <t>Comcast - Co Springs</t>
  </si>
  <si>
    <t>Frontline- dtabase for the Socal watersmart</t>
  </si>
  <si>
    <t>NICE inContact - Call center Solution (all 3 groups use them)</t>
  </si>
  <si>
    <t>Rackspace archive</t>
  </si>
  <si>
    <t>SADA - Reimbursed for</t>
  </si>
  <si>
    <t>Atlassian $938/mo - Ticketing JiRA - entity wide</t>
  </si>
  <si>
    <t>Atlasian (Eddie's Card)</t>
  </si>
  <si>
    <t>Verizon Wireless</t>
  </si>
  <si>
    <t>Sharefile</t>
  </si>
  <si>
    <t>GoDaddy</t>
  </si>
  <si>
    <t>Incapsula - Security Software Network</t>
  </si>
  <si>
    <t>Docusign - software</t>
  </si>
  <si>
    <t>Podium.com</t>
  </si>
  <si>
    <t>Google Suite (Danny CC)</t>
  </si>
  <si>
    <t>    (900.00)</t>
  </si>
  <si>
    <t>    (600.00)</t>
  </si>
  <si>
    <t>    (400.00)</t>
  </si>
  <si>
    <t>    (250.00)</t>
  </si>
  <si>
    <t>       (48.54)</t>
  </si>
  <si>
    <t>    (124.22)</t>
  </si>
  <si>
    <t xml:space="preserve">SAGE/MAS 90 (ERP) Nims and Associates </t>
  </si>
  <si>
    <t>Department</t>
  </si>
  <si>
    <t>Entity</t>
  </si>
  <si>
    <t>BLUBRRY PODCASTING 877-729-8642 MI (Danny's) - Blog provider</t>
  </si>
  <si>
    <t>Utilities</t>
  </si>
  <si>
    <t>Browserstack (Danny's CC) - Website Verification</t>
  </si>
  <si>
    <t>CU/Optimus/Utlities</t>
  </si>
  <si>
    <t>Coefficient (Salesforce Reporting)</t>
  </si>
  <si>
    <t>CU/Optimus</t>
  </si>
  <si>
    <t>EZ Texting (Danny's CC)</t>
  </si>
  <si>
    <t xml:space="preserve">Entity </t>
  </si>
  <si>
    <t>Marketing</t>
  </si>
  <si>
    <t>CU (but may bleed into other groups later)</t>
  </si>
  <si>
    <t>Intercom (Danny's CC) - Online Chat Tool</t>
  </si>
  <si>
    <t>Litmus.com - (Danny CC) Making sure emails display correctly</t>
  </si>
  <si>
    <t>Metorik Danny (Website Reporting)</t>
  </si>
  <si>
    <t>???</t>
  </si>
  <si>
    <t xml:space="preserve">Utilities </t>
  </si>
  <si>
    <t>Accounting</t>
  </si>
  <si>
    <t>Slack TV (Danny's CC)</t>
  </si>
  <si>
    <t>Tekclan (plug-in for Salesforce) - Danny's CC</t>
  </si>
  <si>
    <t>WETRansfer - Large file format transfers - Danny's CC</t>
  </si>
  <si>
    <t>Zapier.com - Online Connectivity</t>
  </si>
  <si>
    <t>2024 Totals</t>
  </si>
  <si>
    <t>Network Design Associates - NDA (Baracuda)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</si>
</sst>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s>
  <fonts count="17" x14ac:knownFonts="1">
    <font>
      <sz val="11"/>
      <color theme="1"/>
      <name val="Calibri"/>
      <family val="2"/>
      <scheme val="minor"/>
    </font>
    <font>
      <b/>
      <sz val="11"/>
      <color theme="1"/>
      <name val="Calibri"/>
      <family val="2"/>
      <scheme val="minor"/>
    </font>
    <font>
      <sz val="10"/>
      <name val="Arial"/>
      <family val="2"/>
    </font>
    <font>
      <sz val="10"/>
      <color indexed="8"/>
      <name val="Arial"/>
      <family val="2"/>
    </font>
    <font>
      <b/>
      <sz val="11"/>
      <color rgb="FF000000"/>
      <name val="Calibri"/>
      <family val="2"/>
    </font>
    <font>
      <b/>
      <sz val="11"/>
      <color rgb="FF000000"/>
      <name val="Calibri"/>
      <family val="2"/>
      <scheme val="minor"/>
    </font>
    <font>
      <b/>
      <sz val="11"/>
      <color rgb="FFFF0000"/>
      <name val="Calibri"/>
      <family val="2"/>
      <scheme val="minor"/>
    </font>
    <font>
      <b/>
      <sz val="11"/>
      <color rgb="FFFF0000"/>
      <name val="Calibri"/>
      <family val="2"/>
    </font>
    <font>
      <b/>
      <sz val="9"/>
      <color indexed="81"/>
      <name val="Tahoma"/>
      <family val="2"/>
    </font>
    <font>
      <sz val="9"/>
      <color indexed="81"/>
      <name val="Tahoma"/>
      <family val="2"/>
    </font>
    <font>
      <sz val="11"/>
      <color theme="1"/>
      <name val="Calibri"/>
      <family val="2"/>
      <scheme val="minor"/>
    </font>
    <font>
      <b/>
      <sz val="11"/>
      <name val="Calibri"/>
      <family val="2"/>
    </font>
    <font>
      <sz val="8"/>
      <name val="Calibri"/>
      <family val="2"/>
      <scheme val="minor"/>
    </font>
    <font>
      <sz val="11"/>
      <color rgb="FF000000"/>
      <name val="Aptos Narrow"/>
      <family val="2"/>
    </font>
    <font>
      <sz val="11"/>
      <color rgb="FF000000"/>
      <name val="Calibri"/>
      <family val="2"/>
    </font>
    <font>
      <sz val="11"/>
      <color rgb="FFFF0000"/>
      <name val="Calibri"/>
      <family val="2"/>
    </font>
    <font>
      <sz val="8"/>
      <color rgb="FF000000"/>
      <name val="Calibri"/>
      <family val="2"/>
    </font>
  </fonts>
  <fills count="3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8DB4E2"/>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B8CCE4"/>
        <bgColor indexed="64"/>
      </patternFill>
    </fill>
    <fill>
      <patternFill patternType="solid">
        <fgColor rgb="FFE6B8B7"/>
        <bgColor indexed="64"/>
      </patternFill>
    </fill>
    <fill>
      <patternFill patternType="solid">
        <fgColor rgb="FFCCC0DA"/>
        <bgColor indexed="64"/>
      </patternFill>
    </fill>
    <fill>
      <patternFill patternType="solid">
        <fgColor theme="1" tint="0.34998626667073579"/>
        <bgColor indexed="64"/>
      </patternFill>
    </fill>
    <fill>
      <patternFill patternType="solid">
        <fgColor rgb="FFD9D9D9"/>
        <bgColor indexed="64"/>
      </patternFill>
    </fill>
    <fill>
      <patternFill patternType="solid">
        <fgColor rgb="FFFFFFFF"/>
        <bgColor indexed="64"/>
      </patternFill>
    </fill>
  </fills>
  <borders count="9">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right/>
      <top style="thick">
        <color indexed="64"/>
      </top>
      <bottom style="thick">
        <color indexed="64"/>
      </bottom>
      <diagonal/>
    </border>
    <border>
      <left/>
      <right/>
      <top style="thick">
        <color indexed="64"/>
      </top>
      <bottom/>
      <diagonal/>
    </border>
    <border>
      <left/>
      <right/>
      <top/>
      <bottom style="thick">
        <color indexed="64"/>
      </bottom>
      <diagonal/>
    </border>
  </borders>
  <cellStyleXfs count="5">
    <xf numFmtId="0" fontId="0" fillId="0" borderId="0"/>
    <xf numFmtId="0" fontId="2" fillId="0" borderId="0"/>
    <xf numFmtId="0" fontId="3" fillId="0" borderId="0">
      <alignment vertical="top"/>
    </xf>
    <xf numFmtId="44" fontId="10" fillId="0" borderId="0" applyFont="0" applyFill="0" applyBorder="0" applyAlignment="0" applyProtection="0"/>
    <xf numFmtId="43" fontId="10" fillId="0" borderId="0" applyFont="0" applyFill="0" applyBorder="0" applyAlignment="0" applyProtection="0"/>
  </cellStyleXfs>
  <cellXfs count="182">
    <xf numFmtId="0" fontId="0" fillId="0" borderId="0" xfId="0"/>
    <xf numFmtId="164" fontId="0" fillId="0" borderId="0" xfId="0" applyNumberFormat="1"/>
    <xf numFmtId="0" fontId="1" fillId="2" borderId="1" xfId="0" applyFont="1" applyFill="1" applyBorder="1" applyAlignment="1">
      <alignment horizontal="center"/>
    </xf>
    <xf numFmtId="164" fontId="1" fillId="2" borderId="1" xfId="0" applyNumberFormat="1" applyFont="1" applyFill="1" applyBorder="1" applyAlignment="1">
      <alignment horizontal="center"/>
    </xf>
    <xf numFmtId="17" fontId="1" fillId="7" borderId="1" xfId="0" applyNumberFormat="1" applyFont="1" applyFill="1" applyBorder="1" applyAlignment="1">
      <alignment horizontal="center"/>
    </xf>
    <xf numFmtId="17" fontId="1" fillId="10" borderId="2" xfId="0" applyNumberFormat="1" applyFont="1" applyFill="1" applyBorder="1" applyAlignment="1">
      <alignment horizontal="center"/>
    </xf>
    <xf numFmtId="17" fontId="1" fillId="10" borderId="1" xfId="0" applyNumberFormat="1" applyFont="1" applyFill="1" applyBorder="1" applyAlignment="1">
      <alignment horizontal="center"/>
    </xf>
    <xf numFmtId="17" fontId="1" fillId="3" borderId="1" xfId="0" applyNumberFormat="1" applyFont="1" applyFill="1" applyBorder="1" applyAlignment="1">
      <alignment horizontal="center"/>
    </xf>
    <xf numFmtId="17" fontId="1" fillId="5" borderId="1" xfId="0" applyNumberFormat="1" applyFont="1" applyFill="1" applyBorder="1" applyAlignment="1">
      <alignment horizontal="center"/>
    </xf>
    <xf numFmtId="17" fontId="1" fillId="4" borderId="1" xfId="0" applyNumberFormat="1" applyFont="1" applyFill="1" applyBorder="1" applyAlignment="1">
      <alignment horizontal="center"/>
    </xf>
    <xf numFmtId="17" fontId="1" fillId="9" borderId="1" xfId="0" applyNumberFormat="1" applyFont="1" applyFill="1" applyBorder="1" applyAlignment="1">
      <alignment horizontal="center"/>
    </xf>
    <xf numFmtId="17" fontId="1" fillId="8" borderId="1" xfId="0" applyNumberFormat="1" applyFont="1" applyFill="1" applyBorder="1" applyAlignment="1">
      <alignment horizontal="center"/>
    </xf>
    <xf numFmtId="17" fontId="1" fillId="6" borderId="1" xfId="0" applyNumberFormat="1" applyFont="1" applyFill="1" applyBorder="1" applyAlignment="1">
      <alignment horizontal="center"/>
    </xf>
    <xf numFmtId="0" fontId="1" fillId="11" borderId="1" xfId="0" applyFont="1" applyFill="1" applyBorder="1"/>
    <xf numFmtId="164" fontId="1" fillId="11" borderId="2" xfId="0" applyNumberFormat="1" applyFont="1" applyFill="1" applyBorder="1"/>
    <xf numFmtId="164" fontId="1" fillId="11" borderId="1" xfId="0" applyNumberFormat="1" applyFont="1" applyFill="1" applyBorder="1"/>
    <xf numFmtId="0" fontId="1" fillId="12" borderId="1" xfId="0" applyFont="1" applyFill="1" applyBorder="1"/>
    <xf numFmtId="164" fontId="1" fillId="12" borderId="2" xfId="0" applyNumberFormat="1" applyFont="1" applyFill="1" applyBorder="1"/>
    <xf numFmtId="164" fontId="1" fillId="12" borderId="1" xfId="0" applyNumberFormat="1" applyFont="1" applyFill="1" applyBorder="1"/>
    <xf numFmtId="164" fontId="1" fillId="2" borderId="1" xfId="0" applyNumberFormat="1" applyFont="1" applyFill="1" applyBorder="1" applyAlignment="1">
      <alignment horizontal="center" vertical="center" wrapText="1"/>
    </xf>
    <xf numFmtId="164" fontId="1" fillId="0" borderId="0" xfId="0" applyNumberFormat="1" applyFont="1"/>
    <xf numFmtId="164" fontId="1" fillId="0" borderId="0" xfId="0" applyNumberFormat="1" applyFont="1" applyAlignment="1">
      <alignment horizontal="center"/>
    </xf>
    <xf numFmtId="0" fontId="1" fillId="0" borderId="0" xfId="0" applyFont="1"/>
    <xf numFmtId="0" fontId="1" fillId="13" borderId="1" xfId="0" applyFont="1" applyFill="1" applyBorder="1"/>
    <xf numFmtId="164" fontId="1" fillId="13" borderId="2" xfId="0" applyNumberFormat="1" applyFont="1" applyFill="1" applyBorder="1"/>
    <xf numFmtId="164" fontId="1" fillId="13" borderId="1" xfId="0" applyNumberFormat="1" applyFont="1" applyFill="1" applyBorder="1"/>
    <xf numFmtId="0" fontId="1" fillId="0" borderId="6" xfId="0" applyFont="1" applyBorder="1"/>
    <xf numFmtId="164" fontId="1" fillId="0" borderId="6" xfId="0" applyNumberFormat="1" applyFont="1" applyBorder="1"/>
    <xf numFmtId="164" fontId="6" fillId="0" borderId="6" xfId="0" applyNumberFormat="1" applyFont="1" applyBorder="1"/>
    <xf numFmtId="164" fontId="6" fillId="14" borderId="1" xfId="0" applyNumberFormat="1" applyFont="1" applyFill="1" applyBorder="1"/>
    <xf numFmtId="164" fontId="6" fillId="14" borderId="4" xfId="0" applyNumberFormat="1" applyFont="1" applyFill="1" applyBorder="1"/>
    <xf numFmtId="0" fontId="6" fillId="14" borderId="1" xfId="0" applyFont="1" applyFill="1" applyBorder="1"/>
    <xf numFmtId="164" fontId="6" fillId="14" borderId="1" xfId="0" applyNumberFormat="1" applyFont="1" applyFill="1" applyBorder="1" applyAlignment="1">
      <alignment horizontal="center" vertical="center"/>
    </xf>
    <xf numFmtId="164" fontId="0" fillId="2" borderId="1" xfId="0" applyNumberFormat="1" applyFill="1" applyBorder="1"/>
    <xf numFmtId="164" fontId="1" fillId="0" borderId="7" xfId="0" applyNumberFormat="1" applyFont="1" applyBorder="1"/>
    <xf numFmtId="0" fontId="1" fillId="15" borderId="1" xfId="0" applyFont="1" applyFill="1" applyBorder="1"/>
    <xf numFmtId="164" fontId="1" fillId="15" borderId="3" xfId="0" applyNumberFormat="1" applyFont="1" applyFill="1" applyBorder="1"/>
    <xf numFmtId="0" fontId="1" fillId="16" borderId="1" xfId="0" applyFont="1" applyFill="1" applyBorder="1"/>
    <xf numFmtId="0" fontId="1" fillId="17" borderId="1" xfId="0" applyFont="1" applyFill="1" applyBorder="1"/>
    <xf numFmtId="0" fontId="1" fillId="18" borderId="1" xfId="0" applyFont="1" applyFill="1" applyBorder="1"/>
    <xf numFmtId="164" fontId="1" fillId="18" borderId="3" xfId="0" applyNumberFormat="1" applyFont="1" applyFill="1" applyBorder="1"/>
    <xf numFmtId="164" fontId="1" fillId="18" borderId="2" xfId="0" applyNumberFormat="1" applyFont="1" applyFill="1" applyBorder="1"/>
    <xf numFmtId="164" fontId="1" fillId="18" borderId="1" xfId="0" applyNumberFormat="1" applyFont="1" applyFill="1" applyBorder="1"/>
    <xf numFmtId="164" fontId="1" fillId="15" borderId="2" xfId="0" applyNumberFormat="1" applyFont="1" applyFill="1" applyBorder="1"/>
    <xf numFmtId="164" fontId="1" fillId="15" borderId="1" xfId="0" applyNumberFormat="1" applyFont="1" applyFill="1" applyBorder="1"/>
    <xf numFmtId="0" fontId="1" fillId="19" borderId="1" xfId="0" applyFont="1" applyFill="1" applyBorder="1"/>
    <xf numFmtId="164" fontId="1" fillId="19" borderId="2" xfId="0" applyNumberFormat="1" applyFont="1" applyFill="1" applyBorder="1"/>
    <xf numFmtId="164" fontId="1" fillId="19" borderId="1" xfId="0" applyNumberFormat="1" applyFont="1" applyFill="1" applyBorder="1"/>
    <xf numFmtId="164" fontId="1" fillId="16" borderId="2" xfId="0" applyNumberFormat="1" applyFont="1" applyFill="1" applyBorder="1"/>
    <xf numFmtId="164" fontId="1" fillId="16" borderId="1" xfId="0" applyNumberFormat="1" applyFont="1" applyFill="1" applyBorder="1"/>
    <xf numFmtId="164" fontId="4" fillId="13" borderId="1" xfId="0" applyNumberFormat="1" applyFont="1" applyFill="1" applyBorder="1" applyAlignment="1">
      <alignment horizontal="right" vertical="center"/>
    </xf>
    <xf numFmtId="4" fontId="4" fillId="13" borderId="1" xfId="0" applyNumberFormat="1" applyFont="1" applyFill="1" applyBorder="1" applyAlignment="1">
      <alignment horizontal="right" vertical="center"/>
    </xf>
    <xf numFmtId="4" fontId="4" fillId="19" borderId="1" xfId="0" applyNumberFormat="1" applyFont="1" applyFill="1" applyBorder="1" applyAlignment="1">
      <alignment horizontal="right" vertical="center"/>
    </xf>
    <xf numFmtId="0" fontId="1" fillId="20" borderId="1" xfId="0" applyFont="1" applyFill="1" applyBorder="1"/>
    <xf numFmtId="164" fontId="1" fillId="20" borderId="2" xfId="0" applyNumberFormat="1" applyFont="1" applyFill="1" applyBorder="1"/>
    <xf numFmtId="164" fontId="1" fillId="20" borderId="1" xfId="0" applyNumberFormat="1" applyFont="1" applyFill="1" applyBorder="1"/>
    <xf numFmtId="164" fontId="4" fillId="20" borderId="1" xfId="0" applyNumberFormat="1" applyFont="1" applyFill="1" applyBorder="1" applyAlignment="1">
      <alignment horizontal="right" vertical="center"/>
    </xf>
    <xf numFmtId="4" fontId="4" fillId="20" borderId="1" xfId="0" applyNumberFormat="1" applyFont="1" applyFill="1" applyBorder="1" applyAlignment="1">
      <alignment horizontal="right" vertical="center"/>
    </xf>
    <xf numFmtId="164" fontId="4" fillId="19" borderId="1" xfId="0" applyNumberFormat="1" applyFont="1" applyFill="1" applyBorder="1" applyAlignment="1">
      <alignment horizontal="right" vertical="center"/>
    </xf>
    <xf numFmtId="0" fontId="1" fillId="21" borderId="1" xfId="0" applyFont="1" applyFill="1" applyBorder="1"/>
    <xf numFmtId="164" fontId="1" fillId="21" borderId="2" xfId="0" applyNumberFormat="1" applyFont="1" applyFill="1" applyBorder="1"/>
    <xf numFmtId="164" fontId="1" fillId="21" borderId="1" xfId="0" applyNumberFormat="1" applyFont="1" applyFill="1" applyBorder="1"/>
    <xf numFmtId="164" fontId="5" fillId="21" borderId="3" xfId="0" applyNumberFormat="1" applyFont="1" applyFill="1" applyBorder="1"/>
    <xf numFmtId="164" fontId="1" fillId="21" borderId="3" xfId="0" applyNumberFormat="1" applyFont="1" applyFill="1" applyBorder="1"/>
    <xf numFmtId="164" fontId="4" fillId="18" borderId="1" xfId="0" applyNumberFormat="1" applyFont="1" applyFill="1" applyBorder="1" applyAlignment="1">
      <alignment horizontal="right" vertical="center"/>
    </xf>
    <xf numFmtId="4" fontId="4" fillId="18" borderId="1" xfId="0" applyNumberFormat="1" applyFont="1" applyFill="1" applyBorder="1" applyAlignment="1">
      <alignment horizontal="right" vertical="center"/>
    </xf>
    <xf numFmtId="164" fontId="1" fillId="17" borderId="1" xfId="0" applyNumberFormat="1" applyFont="1" applyFill="1" applyBorder="1"/>
    <xf numFmtId="0" fontId="1" fillId="22" borderId="1" xfId="0" applyFont="1" applyFill="1" applyBorder="1"/>
    <xf numFmtId="164" fontId="1" fillId="22" borderId="2" xfId="0" applyNumberFormat="1" applyFont="1" applyFill="1" applyBorder="1"/>
    <xf numFmtId="164" fontId="1" fillId="22" borderId="1" xfId="0" applyNumberFormat="1" applyFont="1" applyFill="1" applyBorder="1"/>
    <xf numFmtId="164" fontId="1" fillId="20" borderId="3" xfId="0" applyNumberFormat="1" applyFont="1" applyFill="1" applyBorder="1"/>
    <xf numFmtId="164" fontId="6" fillId="2" borderId="1" xfId="0" applyNumberFormat="1" applyFont="1" applyFill="1" applyBorder="1" applyAlignment="1">
      <alignment horizontal="center" vertical="center"/>
    </xf>
    <xf numFmtId="8" fontId="4" fillId="23" borderId="8" xfId="0" applyNumberFormat="1" applyFont="1" applyFill="1" applyBorder="1" applyAlignment="1">
      <alignment horizontal="right" vertical="center"/>
    </xf>
    <xf numFmtId="8" fontId="4" fillId="24" borderId="8" xfId="0" applyNumberFormat="1" applyFont="1" applyFill="1" applyBorder="1" applyAlignment="1">
      <alignment horizontal="right" vertical="center"/>
    </xf>
    <xf numFmtId="8" fontId="4" fillId="25" borderId="8" xfId="0" applyNumberFormat="1" applyFont="1" applyFill="1" applyBorder="1" applyAlignment="1">
      <alignment horizontal="right" vertical="center"/>
    </xf>
    <xf numFmtId="8" fontId="4" fillId="26" borderId="8" xfId="0" applyNumberFormat="1" applyFont="1" applyFill="1" applyBorder="1" applyAlignment="1">
      <alignment horizontal="right" vertical="center"/>
    </xf>
    <xf numFmtId="8" fontId="4" fillId="27" borderId="8" xfId="0" applyNumberFormat="1" applyFont="1" applyFill="1" applyBorder="1" applyAlignment="1">
      <alignment horizontal="right" vertical="center"/>
    </xf>
    <xf numFmtId="8" fontId="4" fillId="28" borderId="8" xfId="0" applyNumberFormat="1" applyFont="1" applyFill="1" applyBorder="1" applyAlignment="1">
      <alignment horizontal="right" vertical="center"/>
    </xf>
    <xf numFmtId="8" fontId="4" fillId="29" borderId="8" xfId="0" applyNumberFormat="1" applyFont="1" applyFill="1" applyBorder="1" applyAlignment="1">
      <alignment horizontal="right" vertical="center"/>
    </xf>
    <xf numFmtId="8" fontId="4" fillId="30" borderId="8" xfId="0" applyNumberFormat="1" applyFont="1" applyFill="1" applyBorder="1" applyAlignment="1">
      <alignment horizontal="right" vertical="center"/>
    </xf>
    <xf numFmtId="8" fontId="4" fillId="31" borderId="8" xfId="0" applyNumberFormat="1" applyFont="1" applyFill="1" applyBorder="1" applyAlignment="1">
      <alignment horizontal="right" vertical="center"/>
    </xf>
    <xf numFmtId="164" fontId="6" fillId="18" borderId="1" xfId="0" applyNumberFormat="1" applyFont="1" applyFill="1" applyBorder="1"/>
    <xf numFmtId="8" fontId="4" fillId="21" borderId="8" xfId="0" applyNumberFormat="1" applyFont="1" applyFill="1" applyBorder="1" applyAlignment="1">
      <alignment horizontal="right" vertical="center"/>
    </xf>
    <xf numFmtId="164" fontId="4" fillId="20" borderId="3" xfId="0" applyNumberFormat="1" applyFont="1" applyFill="1" applyBorder="1" applyAlignment="1">
      <alignment horizontal="right" vertical="center"/>
    </xf>
    <xf numFmtId="4" fontId="4" fillId="20" borderId="3" xfId="0" applyNumberFormat="1" applyFont="1" applyFill="1" applyBorder="1" applyAlignment="1">
      <alignment horizontal="right" vertical="center"/>
    </xf>
    <xf numFmtId="8" fontId="4" fillId="23" borderId="1" xfId="0" applyNumberFormat="1" applyFont="1" applyFill="1" applyBorder="1" applyAlignment="1">
      <alignment horizontal="right" vertical="center"/>
    </xf>
    <xf numFmtId="8" fontId="4" fillId="24" borderId="1" xfId="0" applyNumberFormat="1" applyFont="1" applyFill="1" applyBorder="1" applyAlignment="1">
      <alignment horizontal="right" vertical="center"/>
    </xf>
    <xf numFmtId="8" fontId="4" fillId="25" borderId="1" xfId="0" applyNumberFormat="1" applyFont="1" applyFill="1" applyBorder="1" applyAlignment="1">
      <alignment horizontal="right" vertical="center"/>
    </xf>
    <xf numFmtId="8" fontId="4" fillId="26" borderId="1" xfId="0" applyNumberFormat="1" applyFont="1" applyFill="1" applyBorder="1" applyAlignment="1">
      <alignment horizontal="right" vertical="center"/>
    </xf>
    <xf numFmtId="8" fontId="4" fillId="27" borderId="1" xfId="0" applyNumberFormat="1" applyFont="1" applyFill="1" applyBorder="1" applyAlignment="1">
      <alignment horizontal="right" vertical="center"/>
    </xf>
    <xf numFmtId="8" fontId="4" fillId="28" borderId="1" xfId="0" applyNumberFormat="1" applyFont="1" applyFill="1" applyBorder="1" applyAlignment="1">
      <alignment horizontal="right" vertical="center"/>
    </xf>
    <xf numFmtId="8" fontId="4" fillId="29" borderId="1" xfId="0" applyNumberFormat="1" applyFont="1" applyFill="1" applyBorder="1" applyAlignment="1">
      <alignment horizontal="right" vertical="center"/>
    </xf>
    <xf numFmtId="8" fontId="4" fillId="30" borderId="1" xfId="0" applyNumberFormat="1" applyFont="1" applyFill="1" applyBorder="1" applyAlignment="1">
      <alignment horizontal="right" vertical="center"/>
    </xf>
    <xf numFmtId="0" fontId="6" fillId="0" borderId="0" xfId="0" applyFont="1"/>
    <xf numFmtId="164" fontId="6" fillId="0" borderId="0" xfId="0" applyNumberFormat="1" applyFont="1"/>
    <xf numFmtId="44" fontId="4" fillId="23" borderId="1" xfId="3" applyFont="1" applyFill="1" applyBorder="1" applyAlignment="1">
      <alignment horizontal="right" vertical="center"/>
    </xf>
    <xf numFmtId="0" fontId="1" fillId="17" borderId="5" xfId="0" applyFont="1" applyFill="1" applyBorder="1"/>
    <xf numFmtId="0" fontId="4" fillId="23" borderId="1" xfId="0" applyFont="1" applyFill="1" applyBorder="1" applyAlignment="1">
      <alignment vertical="center"/>
    </xf>
    <xf numFmtId="164" fontId="1" fillId="17" borderId="5" xfId="0" applyNumberFormat="1" applyFont="1" applyFill="1" applyBorder="1"/>
    <xf numFmtId="164" fontId="1" fillId="20" borderId="5" xfId="0" applyNumberFormat="1" applyFont="1" applyFill="1" applyBorder="1"/>
    <xf numFmtId="164" fontId="4" fillId="17" borderId="3" xfId="0" applyNumberFormat="1" applyFont="1" applyFill="1" applyBorder="1" applyAlignment="1">
      <alignment horizontal="right" vertical="center"/>
    </xf>
    <xf numFmtId="164" fontId="1" fillId="13" borderId="0" xfId="0" applyNumberFormat="1" applyFont="1" applyFill="1"/>
    <xf numFmtId="164" fontId="4" fillId="19" borderId="3" xfId="0" applyNumberFormat="1" applyFont="1" applyFill="1" applyBorder="1" applyAlignment="1">
      <alignment horizontal="right" vertical="center"/>
    </xf>
    <xf numFmtId="0" fontId="4" fillId="17" borderId="3" xfId="0" applyFont="1" applyFill="1" applyBorder="1" applyAlignment="1">
      <alignment horizontal="right" vertical="center"/>
    </xf>
    <xf numFmtId="4" fontId="4" fillId="19" borderId="3" xfId="0" applyNumberFormat="1" applyFont="1" applyFill="1" applyBorder="1" applyAlignment="1">
      <alignment horizontal="right" vertical="center"/>
    </xf>
    <xf numFmtId="164" fontId="6" fillId="20" borderId="5" xfId="0" applyNumberFormat="1" applyFont="1" applyFill="1" applyBorder="1"/>
    <xf numFmtId="0" fontId="7" fillId="17" borderId="3" xfId="0" applyFont="1" applyFill="1" applyBorder="1" applyAlignment="1">
      <alignment vertical="center"/>
    </xf>
    <xf numFmtId="8" fontId="4" fillId="15" borderId="3" xfId="0" applyNumberFormat="1" applyFont="1" applyFill="1" applyBorder="1" applyAlignment="1">
      <alignment horizontal="right" vertical="center"/>
    </xf>
    <xf numFmtId="164" fontId="1" fillId="17" borderId="3" xfId="0" applyNumberFormat="1" applyFont="1" applyFill="1" applyBorder="1"/>
    <xf numFmtId="8" fontId="4" fillId="23" borderId="2" xfId="0" applyNumberFormat="1" applyFont="1" applyFill="1" applyBorder="1" applyAlignment="1">
      <alignment horizontal="right" vertical="center"/>
    </xf>
    <xf numFmtId="44" fontId="4" fillId="23" borderId="1" xfId="3" applyFont="1" applyFill="1" applyBorder="1" applyAlignment="1">
      <alignment vertical="center"/>
    </xf>
    <xf numFmtId="164" fontId="6" fillId="17" borderId="3" xfId="0" applyNumberFormat="1" applyFont="1" applyFill="1" applyBorder="1"/>
    <xf numFmtId="164" fontId="6" fillId="14" borderId="5" xfId="0" applyNumberFormat="1" applyFont="1" applyFill="1" applyBorder="1"/>
    <xf numFmtId="0" fontId="7" fillId="14" borderId="3" xfId="0" applyFont="1" applyFill="1" applyBorder="1" applyAlignment="1">
      <alignment vertical="center"/>
    </xf>
    <xf numFmtId="4" fontId="4" fillId="21" borderId="1" xfId="0" applyNumberFormat="1" applyFont="1" applyFill="1" applyBorder="1" applyAlignment="1">
      <alignment horizontal="right" vertical="center"/>
    </xf>
    <xf numFmtId="0" fontId="4" fillId="13" borderId="3" xfId="0" applyFont="1" applyFill="1" applyBorder="1" applyAlignment="1">
      <alignment horizontal="right" vertical="center"/>
    </xf>
    <xf numFmtId="164" fontId="1" fillId="13" borderId="3" xfId="0" applyNumberFormat="1" applyFont="1" applyFill="1" applyBorder="1"/>
    <xf numFmtId="4" fontId="5" fillId="15" borderId="3" xfId="0" applyNumberFormat="1" applyFont="1" applyFill="1" applyBorder="1"/>
    <xf numFmtId="164" fontId="1" fillId="12" borderId="0" xfId="0" applyNumberFormat="1" applyFont="1" applyFill="1"/>
    <xf numFmtId="0" fontId="4" fillId="13" borderId="3" xfId="0" applyFont="1" applyFill="1" applyBorder="1" applyAlignment="1">
      <alignment vertical="center"/>
    </xf>
    <xf numFmtId="8" fontId="4" fillId="22" borderId="3" xfId="0" applyNumberFormat="1" applyFont="1" applyFill="1" applyBorder="1" applyAlignment="1">
      <alignment horizontal="right" vertical="center"/>
    </xf>
    <xf numFmtId="0" fontId="4" fillId="33" borderId="1" xfId="0" applyFont="1" applyFill="1" applyBorder="1" applyAlignment="1">
      <alignment horizontal="center" vertical="center"/>
    </xf>
    <xf numFmtId="0" fontId="6" fillId="0" borderId="8" xfId="0" applyFont="1" applyBorder="1"/>
    <xf numFmtId="164" fontId="6" fillId="0" borderId="8" xfId="0" applyNumberFormat="1" applyFont="1" applyBorder="1"/>
    <xf numFmtId="0" fontId="4" fillId="29" borderId="1" xfId="0" applyFont="1" applyFill="1" applyBorder="1" applyAlignment="1">
      <alignment vertical="center"/>
    </xf>
    <xf numFmtId="164" fontId="4" fillId="29" borderId="1" xfId="3" applyNumberFormat="1" applyFont="1" applyFill="1" applyBorder="1" applyAlignment="1">
      <alignment horizontal="right" vertical="center"/>
    </xf>
    <xf numFmtId="164" fontId="4" fillId="29" borderId="1" xfId="3" applyNumberFormat="1" applyFont="1" applyFill="1" applyBorder="1" applyAlignment="1">
      <alignment vertical="center"/>
    </xf>
    <xf numFmtId="164" fontId="11" fillId="29" borderId="1" xfId="3" applyNumberFormat="1" applyFont="1" applyFill="1" applyBorder="1" applyAlignment="1">
      <alignment vertical="center"/>
    </xf>
    <xf numFmtId="164" fontId="7" fillId="29" borderId="1" xfId="3" applyNumberFormat="1" applyFont="1" applyFill="1" applyBorder="1" applyAlignment="1">
      <alignment vertical="center"/>
    </xf>
    <xf numFmtId="0" fontId="4" fillId="24" borderId="1" xfId="0" applyFont="1" applyFill="1" applyBorder="1" applyAlignment="1">
      <alignment vertical="center"/>
    </xf>
    <xf numFmtId="164" fontId="4" fillId="24" borderId="1" xfId="3" applyNumberFormat="1" applyFont="1" applyFill="1" applyBorder="1" applyAlignment="1">
      <alignment horizontal="right" vertical="center"/>
    </xf>
    <xf numFmtId="164" fontId="4" fillId="24" borderId="1" xfId="3" applyNumberFormat="1" applyFont="1" applyFill="1" applyBorder="1" applyAlignment="1">
      <alignment vertical="center"/>
    </xf>
    <xf numFmtId="164" fontId="4" fillId="23" borderId="1" xfId="3" applyNumberFormat="1" applyFont="1" applyFill="1" applyBorder="1" applyAlignment="1">
      <alignment horizontal="right" vertical="center"/>
    </xf>
    <xf numFmtId="164" fontId="4" fillId="23" borderId="1" xfId="3" applyNumberFormat="1" applyFont="1" applyFill="1" applyBorder="1" applyAlignment="1">
      <alignment vertical="center"/>
    </xf>
    <xf numFmtId="0" fontId="4" fillId="25" borderId="1" xfId="0" applyFont="1" applyFill="1" applyBorder="1" applyAlignment="1">
      <alignment vertical="center"/>
    </xf>
    <xf numFmtId="164" fontId="4" fillId="25" borderId="1" xfId="3" applyNumberFormat="1" applyFont="1" applyFill="1" applyBorder="1" applyAlignment="1">
      <alignment horizontal="right" vertical="center"/>
    </xf>
    <xf numFmtId="164" fontId="4" fillId="25" borderId="1" xfId="3" applyNumberFormat="1" applyFont="1" applyFill="1" applyBorder="1" applyAlignment="1">
      <alignment vertical="center"/>
    </xf>
    <xf numFmtId="0" fontId="4" fillId="30" borderId="1" xfId="0" applyFont="1" applyFill="1" applyBorder="1" applyAlignment="1">
      <alignment vertical="center"/>
    </xf>
    <xf numFmtId="164" fontId="4" fillId="30" borderId="1" xfId="3" applyNumberFormat="1" applyFont="1" applyFill="1" applyBorder="1" applyAlignment="1">
      <alignment horizontal="right" vertical="center"/>
    </xf>
    <xf numFmtId="164" fontId="4" fillId="30" borderId="1" xfId="3" applyNumberFormat="1" applyFont="1" applyFill="1" applyBorder="1" applyAlignment="1">
      <alignment vertical="center"/>
    </xf>
    <xf numFmtId="0" fontId="4" fillId="28" borderId="1" xfId="0" applyFont="1" applyFill="1" applyBorder="1" applyAlignment="1">
      <alignment vertical="center"/>
    </xf>
    <xf numFmtId="164" fontId="4" fillId="28" borderId="1" xfId="3" applyNumberFormat="1" applyFont="1" applyFill="1" applyBorder="1" applyAlignment="1">
      <alignment horizontal="right" vertical="center"/>
    </xf>
    <xf numFmtId="164" fontId="4" fillId="28" borderId="1" xfId="3" applyNumberFormat="1" applyFont="1" applyFill="1" applyBorder="1" applyAlignment="1">
      <alignment vertical="center"/>
    </xf>
    <xf numFmtId="0" fontId="4" fillId="27" borderId="1" xfId="0" applyFont="1" applyFill="1" applyBorder="1" applyAlignment="1">
      <alignment vertical="center"/>
    </xf>
    <xf numFmtId="164" fontId="4" fillId="27" borderId="1" xfId="3" applyNumberFormat="1" applyFont="1" applyFill="1" applyBorder="1" applyAlignment="1">
      <alignment horizontal="right" vertical="center"/>
    </xf>
    <xf numFmtId="164" fontId="4" fillId="27" borderId="1" xfId="3" applyNumberFormat="1" applyFont="1" applyFill="1" applyBorder="1" applyAlignment="1">
      <alignment vertical="center"/>
    </xf>
    <xf numFmtId="164" fontId="11" fillId="23" borderId="1" xfId="3" applyNumberFormat="1" applyFont="1" applyFill="1" applyBorder="1" applyAlignment="1">
      <alignment vertical="center"/>
    </xf>
    <xf numFmtId="0" fontId="4" fillId="32" borderId="1" xfId="0" applyFont="1" applyFill="1" applyBorder="1" applyAlignment="1">
      <alignment vertical="center"/>
    </xf>
    <xf numFmtId="164" fontId="4" fillId="32" borderId="1" xfId="3" applyNumberFormat="1" applyFont="1" applyFill="1" applyBorder="1" applyAlignment="1">
      <alignment horizontal="right" vertical="center"/>
    </xf>
    <xf numFmtId="164" fontId="4" fillId="32" borderId="1" xfId="3" applyNumberFormat="1" applyFont="1" applyFill="1" applyBorder="1" applyAlignment="1">
      <alignment vertical="center"/>
    </xf>
    <xf numFmtId="0" fontId="4" fillId="26" borderId="1" xfId="0" applyFont="1" applyFill="1" applyBorder="1" applyAlignment="1">
      <alignment vertical="center"/>
    </xf>
    <xf numFmtId="164" fontId="4" fillId="26" borderId="1" xfId="3" applyNumberFormat="1" applyFont="1" applyFill="1" applyBorder="1" applyAlignment="1">
      <alignment vertical="center"/>
    </xf>
    <xf numFmtId="164" fontId="4" fillId="26" borderId="1" xfId="3" applyNumberFormat="1" applyFont="1" applyFill="1" applyBorder="1" applyAlignment="1">
      <alignment horizontal="right" vertical="center"/>
    </xf>
    <xf numFmtId="164" fontId="11" fillId="27" borderId="1" xfId="3" applyNumberFormat="1" applyFont="1" applyFill="1" applyBorder="1" applyAlignment="1">
      <alignment vertical="center"/>
    </xf>
    <xf numFmtId="164" fontId="7" fillId="27" borderId="1" xfId="3" applyNumberFormat="1" applyFont="1" applyFill="1" applyBorder="1" applyAlignment="1">
      <alignment vertical="center"/>
    </xf>
    <xf numFmtId="0" fontId="7" fillId="14" borderId="1" xfId="0" applyFont="1" applyFill="1" applyBorder="1" applyAlignment="1">
      <alignment vertical="center"/>
    </xf>
    <xf numFmtId="164" fontId="7" fillId="14" borderId="1" xfId="0" applyNumberFormat="1" applyFont="1" applyFill="1" applyBorder="1" applyAlignment="1">
      <alignment horizontal="right" vertical="center"/>
    </xf>
    <xf numFmtId="17" fontId="4" fillId="34" borderId="1" xfId="0" applyNumberFormat="1" applyFont="1" applyFill="1" applyBorder="1" applyAlignment="1">
      <alignment horizontal="center" vertical="center"/>
    </xf>
    <xf numFmtId="0" fontId="7" fillId="0" borderId="4" xfId="0" applyFont="1" applyBorder="1" applyAlignment="1">
      <alignment vertical="center"/>
    </xf>
    <xf numFmtId="164" fontId="7" fillId="0" borderId="6" xfId="0" applyNumberFormat="1" applyFont="1" applyBorder="1" applyAlignment="1">
      <alignment horizontal="right" vertical="center"/>
    </xf>
    <xf numFmtId="0" fontId="0" fillId="0" borderId="0" xfId="0" applyAlignment="1">
      <alignment vertical="center"/>
    </xf>
    <xf numFmtId="0" fontId="0" fillId="0" borderId="0" xfId="0" applyAlignment="1">
      <alignment horizontal="left" vertical="center" indent="1"/>
    </xf>
    <xf numFmtId="0" fontId="1" fillId="0" borderId="0" xfId="0" applyFont="1" applyAlignment="1">
      <alignment horizontal="left" vertical="center" indent="1"/>
    </xf>
    <xf numFmtId="164" fontId="4" fillId="0" borderId="1" xfId="3" applyNumberFormat="1" applyFont="1" applyFill="1" applyBorder="1" applyAlignment="1">
      <alignment horizontal="right" vertical="center"/>
    </xf>
    <xf numFmtId="0" fontId="13" fillId="0" borderId="0" xfId="0" applyFont="1" applyAlignment="1">
      <alignment vertical="center"/>
    </xf>
    <xf numFmtId="165" fontId="14" fillId="0" borderId="1" xfId="4" applyNumberFormat="1" applyFont="1" applyFill="1" applyBorder="1" applyAlignment="1">
      <alignment horizontal="right" vertical="center"/>
    </xf>
    <xf numFmtId="165" fontId="14" fillId="0" borderId="1" xfId="4" applyNumberFormat="1" applyFont="1" applyFill="1" applyBorder="1" applyAlignment="1">
      <alignment vertical="center"/>
    </xf>
    <xf numFmtId="165" fontId="15" fillId="0" borderId="1" xfId="4" applyNumberFormat="1" applyFont="1" applyFill="1" applyBorder="1" applyAlignment="1">
      <alignment vertical="center"/>
    </xf>
    <xf numFmtId="164" fontId="14" fillId="0" borderId="1" xfId="3" applyNumberFormat="1" applyFont="1" applyFill="1" applyBorder="1" applyAlignment="1">
      <alignment horizontal="right" vertical="center"/>
    </xf>
    <xf numFmtId="0" fontId="7" fillId="14" borderId="1"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xf>
    <xf numFmtId="0" fontId="16" fillId="0" borderId="1" xfId="0" applyFont="1" applyBorder="1" applyAlignment="1">
      <alignment horizontal="center" vertical="center"/>
    </xf>
    <xf numFmtId="0" fontId="15" fillId="14" borderId="1" xfId="0" applyFont="1" applyFill="1" applyBorder="1" applyAlignment="1">
      <alignment horizontal="center" vertical="center"/>
    </xf>
    <xf numFmtId="165" fontId="14" fillId="14" borderId="1" xfId="4" applyNumberFormat="1" applyFont="1" applyFill="1" applyBorder="1" applyAlignment="1">
      <alignment horizontal="right" vertical="center"/>
    </xf>
    <xf numFmtId="165" fontId="14" fillId="14" borderId="1" xfId="4" applyNumberFormat="1" applyFont="1" applyFill="1" applyBorder="1" applyAlignment="1">
      <alignment vertical="center"/>
    </xf>
    <xf numFmtId="0" fontId="14" fillId="0" borderId="0" xfId="0" applyFont="1" applyFill="1" applyBorder="1" applyAlignment="1">
      <alignment vertical="center"/>
    </xf>
    <xf numFmtId="0" fontId="14" fillId="0" borderId="1" xfId="0" applyFont="1" applyBorder="1" applyAlignment="1">
      <alignment vertical="center" wrapText="1"/>
    </xf>
    <xf numFmtId="0" fontId="0" fillId="0" borderId="0" xfId="0" applyAlignment="1">
      <alignment wrapText="1"/>
    </xf>
    <xf numFmtId="0" fontId="7" fillId="14" borderId="1" xfId="0" applyFont="1" applyFill="1" applyBorder="1" applyAlignment="1">
      <alignment vertical="center" wrapText="1"/>
    </xf>
  </cellXfs>
  <cellStyles count="5">
    <cellStyle name="Comma" xfId="4" builtinId="3"/>
    <cellStyle name="Currency" xfId="3" builtinId="4"/>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A73B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1.xml"/><Relationship Id="rId7" Type="http://schemas.openxmlformats.org/officeDocument/2006/relationships/chartsheet" Target="chartsheets/sheet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4.xml"/><Relationship Id="rId11" Type="http://schemas.openxmlformats.org/officeDocument/2006/relationships/calcChain" Target="calcChain.xml"/><Relationship Id="rId5" Type="http://schemas.openxmlformats.org/officeDocument/2006/relationships/chartsheet" Target="chartsheets/sheet3.xml"/><Relationship Id="rId10" Type="http://schemas.openxmlformats.org/officeDocument/2006/relationships/sharedStrings" Target="sharedStrings.xml"/><Relationship Id="rId4" Type="http://schemas.openxmlformats.org/officeDocument/2006/relationships/chartsheet" Target="chartsheets/sheet2.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2019 IT Vendor Services Billing </a:t>
            </a:r>
            <a:endParaRPr lang="en-US">
              <a:effectLst/>
            </a:endParaRPr>
          </a:p>
          <a:p>
            <a:pPr>
              <a:defRPr/>
            </a:pPr>
            <a:r>
              <a:rPr lang="en-US" sz="1800" b="1" i="0" baseline="0">
                <a:effectLst/>
              </a:rPr>
              <a:t>$919,103.05</a:t>
            </a:r>
            <a:endParaRPr lang="en-US">
              <a:effectLst/>
            </a:endParaRPr>
          </a:p>
        </c:rich>
      </c:tx>
      <c:layout>
        <c:manualLayout>
          <c:xMode val="edge"/>
          <c:yMode val="edge"/>
          <c:x val="0.43968184978736619"/>
          <c:y val="3.0970176431279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3947-4F73-97B5-41601FF1173D}"/>
              </c:ext>
            </c:extLst>
          </c:dPt>
          <c:dPt>
            <c:idx val="1"/>
            <c:bubble3D val="0"/>
            <c:spPr>
              <a:solidFill>
                <a:schemeClr val="accent2"/>
              </a:solidFill>
              <a:ln>
                <a:noFill/>
              </a:ln>
              <a:effectLst/>
            </c:spPr>
            <c:extLst>
              <c:ext xmlns:c16="http://schemas.microsoft.com/office/drawing/2014/chart" uri="{C3380CC4-5D6E-409C-BE32-E72D297353CC}">
                <c16:uniqueId val="{00000003-3947-4F73-97B5-41601FF1173D}"/>
              </c:ext>
            </c:extLst>
          </c:dPt>
          <c:dPt>
            <c:idx val="2"/>
            <c:bubble3D val="0"/>
            <c:spPr>
              <a:solidFill>
                <a:schemeClr val="accent3"/>
              </a:solidFill>
              <a:ln>
                <a:noFill/>
              </a:ln>
              <a:effectLst/>
            </c:spPr>
            <c:extLst>
              <c:ext xmlns:c16="http://schemas.microsoft.com/office/drawing/2014/chart" uri="{C3380CC4-5D6E-409C-BE32-E72D297353CC}">
                <c16:uniqueId val="{00000005-3947-4F73-97B5-41601FF1173D}"/>
              </c:ext>
            </c:extLst>
          </c:dPt>
          <c:dPt>
            <c:idx val="3"/>
            <c:bubble3D val="0"/>
            <c:spPr>
              <a:solidFill>
                <a:schemeClr val="accent4"/>
              </a:solidFill>
              <a:ln>
                <a:noFill/>
              </a:ln>
              <a:effectLst/>
            </c:spPr>
            <c:extLst>
              <c:ext xmlns:c16="http://schemas.microsoft.com/office/drawing/2014/chart" uri="{C3380CC4-5D6E-409C-BE32-E72D297353CC}">
                <c16:uniqueId val="{00000007-3947-4F73-97B5-41601FF1173D}"/>
              </c:ext>
            </c:extLst>
          </c:dPt>
          <c:dPt>
            <c:idx val="4"/>
            <c:bubble3D val="0"/>
            <c:spPr>
              <a:solidFill>
                <a:schemeClr val="accent5"/>
              </a:solidFill>
              <a:ln>
                <a:noFill/>
              </a:ln>
              <a:effectLst/>
            </c:spPr>
            <c:extLst>
              <c:ext xmlns:c16="http://schemas.microsoft.com/office/drawing/2014/chart" uri="{C3380CC4-5D6E-409C-BE32-E72D297353CC}">
                <c16:uniqueId val="{00000009-3947-4F73-97B5-41601FF1173D}"/>
              </c:ext>
            </c:extLst>
          </c:dPt>
          <c:dPt>
            <c:idx val="5"/>
            <c:bubble3D val="0"/>
            <c:spPr>
              <a:solidFill>
                <a:schemeClr val="accent6"/>
              </a:solidFill>
              <a:ln>
                <a:noFill/>
              </a:ln>
              <a:effectLst/>
            </c:spPr>
            <c:extLst>
              <c:ext xmlns:c16="http://schemas.microsoft.com/office/drawing/2014/chart" uri="{C3380CC4-5D6E-409C-BE32-E72D297353CC}">
                <c16:uniqueId val="{0000000B-3947-4F73-97B5-41601FF1173D}"/>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3947-4F73-97B5-41601FF1173D}"/>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3947-4F73-97B5-41601FF1173D}"/>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3947-4F73-97B5-41601FF1173D}"/>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3947-4F73-97B5-41601FF1173D}"/>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3947-4F73-97B5-41601FF1173D}"/>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3947-4F73-97B5-41601FF1173D}"/>
              </c:ext>
            </c:extLst>
          </c:dPt>
          <c:dPt>
            <c:idx val="12"/>
            <c:bubble3D val="0"/>
            <c:spPr>
              <a:solidFill>
                <a:schemeClr val="accent1">
                  <a:lumMod val="80000"/>
                  <a:lumOff val="20000"/>
                </a:schemeClr>
              </a:solidFill>
              <a:ln>
                <a:noFill/>
              </a:ln>
              <a:effectLst/>
            </c:spPr>
            <c:extLst>
              <c:ext xmlns:c16="http://schemas.microsoft.com/office/drawing/2014/chart" uri="{C3380CC4-5D6E-409C-BE32-E72D297353CC}">
                <c16:uniqueId val="{00000019-3947-4F73-97B5-41601FF1173D}"/>
              </c:ext>
            </c:extLst>
          </c:dPt>
          <c:dPt>
            <c:idx val="13"/>
            <c:bubble3D val="0"/>
            <c:spPr>
              <a:solidFill>
                <a:schemeClr val="accent2">
                  <a:lumMod val="80000"/>
                  <a:lumOff val="20000"/>
                </a:schemeClr>
              </a:solidFill>
              <a:ln>
                <a:noFill/>
              </a:ln>
              <a:effectLst/>
            </c:spPr>
            <c:extLst>
              <c:ext xmlns:c16="http://schemas.microsoft.com/office/drawing/2014/chart" uri="{C3380CC4-5D6E-409C-BE32-E72D297353CC}">
                <c16:uniqueId val="{0000001B-3947-4F73-97B5-41601FF1173D}"/>
              </c:ext>
            </c:extLst>
          </c:dPt>
          <c:dPt>
            <c:idx val="14"/>
            <c:bubble3D val="0"/>
            <c:spPr>
              <a:solidFill>
                <a:schemeClr val="accent3">
                  <a:lumMod val="80000"/>
                  <a:lumOff val="20000"/>
                </a:schemeClr>
              </a:solidFill>
              <a:ln>
                <a:noFill/>
              </a:ln>
              <a:effectLst/>
            </c:spPr>
            <c:extLst>
              <c:ext xmlns:c16="http://schemas.microsoft.com/office/drawing/2014/chart" uri="{C3380CC4-5D6E-409C-BE32-E72D297353CC}">
                <c16:uniqueId val="{0000001D-3947-4F73-97B5-41601FF1173D}"/>
              </c:ext>
            </c:extLst>
          </c:dPt>
          <c:dPt>
            <c:idx val="15"/>
            <c:bubble3D val="0"/>
            <c:spPr>
              <a:solidFill>
                <a:schemeClr val="accent4">
                  <a:lumMod val="80000"/>
                  <a:lumOff val="20000"/>
                </a:schemeClr>
              </a:solidFill>
              <a:ln>
                <a:noFill/>
              </a:ln>
              <a:effectLst/>
            </c:spPr>
            <c:extLst>
              <c:ext xmlns:c16="http://schemas.microsoft.com/office/drawing/2014/chart" uri="{C3380CC4-5D6E-409C-BE32-E72D297353CC}">
                <c16:uniqueId val="{0000001F-3947-4F73-97B5-41601FF1173D}"/>
              </c:ext>
            </c:extLst>
          </c:dPt>
          <c:dPt>
            <c:idx val="16"/>
            <c:bubble3D val="0"/>
            <c:spPr>
              <a:solidFill>
                <a:schemeClr val="accent5">
                  <a:lumMod val="80000"/>
                  <a:lumOff val="20000"/>
                </a:schemeClr>
              </a:solidFill>
              <a:ln>
                <a:noFill/>
              </a:ln>
              <a:effectLst/>
            </c:spPr>
            <c:extLst>
              <c:ext xmlns:c16="http://schemas.microsoft.com/office/drawing/2014/chart" uri="{C3380CC4-5D6E-409C-BE32-E72D297353CC}">
                <c16:uniqueId val="{00000021-73FC-4046-9F68-6E6382C628EF}"/>
              </c:ext>
            </c:extLst>
          </c:dPt>
          <c:dPt>
            <c:idx val="17"/>
            <c:bubble3D val="0"/>
            <c:spPr>
              <a:solidFill>
                <a:schemeClr val="accent6">
                  <a:lumMod val="80000"/>
                  <a:lumOff val="20000"/>
                </a:schemeClr>
              </a:solidFill>
              <a:ln>
                <a:noFill/>
              </a:ln>
              <a:effectLst/>
            </c:spPr>
            <c:extLst>
              <c:ext xmlns:c16="http://schemas.microsoft.com/office/drawing/2014/chart" uri="{C3380CC4-5D6E-409C-BE32-E72D297353CC}">
                <c16:uniqueId val="{00000023-FF11-47E8-8178-4CF349EF73A3}"/>
              </c:ext>
            </c:extLst>
          </c:dPt>
          <c:dPt>
            <c:idx val="18"/>
            <c:bubble3D val="0"/>
            <c:spPr>
              <a:solidFill>
                <a:schemeClr val="accent1">
                  <a:lumMod val="80000"/>
                </a:schemeClr>
              </a:solidFill>
              <a:ln>
                <a:noFill/>
              </a:ln>
              <a:effectLst/>
            </c:spPr>
            <c:extLst>
              <c:ext xmlns:c16="http://schemas.microsoft.com/office/drawing/2014/chart" uri="{C3380CC4-5D6E-409C-BE32-E72D297353CC}">
                <c16:uniqueId val="{00000025-FF11-47E8-8178-4CF349EF73A3}"/>
              </c:ext>
            </c:extLst>
          </c:dPt>
          <c:dPt>
            <c:idx val="19"/>
            <c:bubble3D val="0"/>
            <c:spPr>
              <a:solidFill>
                <a:schemeClr val="accent2">
                  <a:lumMod val="80000"/>
                </a:schemeClr>
              </a:solidFill>
              <a:ln>
                <a:noFill/>
              </a:ln>
              <a:effectLst/>
            </c:spPr>
            <c:extLst>
              <c:ext xmlns:c16="http://schemas.microsoft.com/office/drawing/2014/chart" uri="{C3380CC4-5D6E-409C-BE32-E72D297353CC}">
                <c16:uniqueId val="{00000027-FF11-47E8-8178-4CF349EF73A3}"/>
              </c:ext>
            </c:extLst>
          </c:dPt>
          <c:dPt>
            <c:idx val="20"/>
            <c:bubble3D val="0"/>
            <c:spPr>
              <a:solidFill>
                <a:schemeClr val="accent3">
                  <a:lumMod val="80000"/>
                </a:schemeClr>
              </a:solidFill>
              <a:ln>
                <a:noFill/>
              </a:ln>
              <a:effectLst/>
            </c:spPr>
            <c:extLst>
              <c:ext xmlns:c16="http://schemas.microsoft.com/office/drawing/2014/chart" uri="{C3380CC4-5D6E-409C-BE32-E72D297353CC}">
                <c16:uniqueId val="{00000029-D8CE-4F6A-9E3E-6142A4CEBCC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'2015 2016 2017 2018 2019 2020'!$A$48:$A$68</c:f>
              <c:strCache>
                <c:ptCount val="21"/>
                <c:pt idx="0">
                  <c:v>Zendesk (Zopim)</c:v>
                </c:pt>
                <c:pt idx="1">
                  <c:v>Grand Total</c:v>
                </c:pt>
                <c:pt idx="3">
                  <c:v>Vendor</c:v>
                </c:pt>
                <c:pt idx="4">
                  <c:v>AT&amp;T Teleconference</c:v>
                </c:pt>
                <c:pt idx="5">
                  <c:v>Audio Video Computer Support (Anthony)</c:v>
                </c:pt>
                <c:pt idx="6">
                  <c:v>Basecamp</c:v>
                </c:pt>
                <c:pt idx="7">
                  <c:v>Channel Parity</c:v>
                </c:pt>
                <c:pt idx="8">
                  <c:v>Comcast 831 Nevada, Co Springs</c:v>
                </c:pt>
                <c:pt idx="9">
                  <c:v>Comcast Ste 105</c:v>
                </c:pt>
                <c:pt idx="10">
                  <c:v>Comcast Ste 225</c:v>
                </c:pt>
                <c:pt idx="11">
                  <c:v>Consolidated</c:v>
                </c:pt>
                <c:pt idx="12">
                  <c:v>eFax</c:v>
                </c:pt>
                <c:pt idx="13">
                  <c:v>FlexFone</c:v>
                </c:pt>
                <c:pt idx="14">
                  <c:v>Frontline</c:v>
                </c:pt>
                <c:pt idx="15">
                  <c:v>Genesys </c:v>
                </c:pt>
                <c:pt idx="16">
                  <c:v>Integra/Electric Lightwave/Allstream</c:v>
                </c:pt>
                <c:pt idx="17">
                  <c:v>NICE inContact</c:v>
                </c:pt>
                <c:pt idx="18">
                  <c:v>NVISH</c:v>
                </c:pt>
                <c:pt idx="19">
                  <c:v>QTS</c:v>
                </c:pt>
                <c:pt idx="20">
                  <c:v>Rackspace email</c:v>
                </c:pt>
              </c:strCache>
            </c:strRef>
          </c:cat>
          <c:val>
            <c:numRef>
              <c:f>'2015 2016 2017 2018 2019 2020'!$N$48:$N$68</c:f>
              <c:numCache>
                <c:formatCode>"$"#,##0.00</c:formatCode>
                <c:ptCount val="21"/>
                <c:pt idx="0">
                  <c:v>4080</c:v>
                </c:pt>
                <c:pt idx="1">
                  <c:v>725907.11</c:v>
                </c:pt>
                <c:pt idx="3">
                  <c:v>0</c:v>
                </c:pt>
                <c:pt idx="4" formatCode="&quot;$&quot;#,##0.00_);[Red]\(&quot;$&quot;#,##0.00\)">
                  <c:v>718.24999999999989</c:v>
                </c:pt>
                <c:pt idx="5" formatCode="&quot;$&quot;#,##0.00_);[Red]\(&quot;$&quot;#,##0.00\)">
                  <c:v>3332.2000000000003</c:v>
                </c:pt>
                <c:pt idx="6" formatCode="&quot;$&quot;#,##0.00_);[Red]\(&quot;$&quot;#,##0.00\)">
                  <c:v>174</c:v>
                </c:pt>
                <c:pt idx="7" formatCode="&quot;$&quot;#,##0.00_);[Red]\(&quot;$&quot;#,##0.00\)">
                  <c:v>21650</c:v>
                </c:pt>
                <c:pt idx="8" formatCode="&quot;$&quot;#,##0.00_);[Red]\(&quot;$&quot;#,##0.00\)">
                  <c:v>5329.52</c:v>
                </c:pt>
                <c:pt idx="9" formatCode="&quot;$&quot;#,##0.00_);[Red]\(&quot;$&quot;#,##0.00\)">
                  <c:v>3424.76</c:v>
                </c:pt>
                <c:pt idx="10" formatCode="&quot;$&quot;#,##0.00_);[Red]\(&quot;$&quot;#,##0.00\)">
                  <c:v>3770.6099999999997</c:v>
                </c:pt>
                <c:pt idx="11" formatCode="&quot;$&quot;#,##0.00_);[Red]\(&quot;$&quot;#,##0.00\)">
                  <c:v>32472.749999999996</c:v>
                </c:pt>
                <c:pt idx="12" formatCode="&quot;$&quot;#,##0.00_);[Red]\(&quot;$&quot;#,##0.00\)">
                  <c:v>1998.8000000000004</c:v>
                </c:pt>
                <c:pt idx="13" formatCode="&quot;$&quot;#,##0.00_);[Red]\(&quot;$&quot;#,##0.00\)">
                  <c:v>3427.5499999999997</c:v>
                </c:pt>
                <c:pt idx="14" formatCode="&quot;$&quot;#,##0.00_);[Red]\(&quot;$&quot;#,##0.00\)">
                  <c:v>150</c:v>
                </c:pt>
                <c:pt idx="15" formatCode="&quot;$&quot;#,##0.00_);[Red]\(&quot;$&quot;#,##0.00\)">
                  <c:v>93793.369999999981</c:v>
                </c:pt>
                <c:pt idx="16" formatCode="&quot;$&quot;#,##0.00_);[Red]\(&quot;$&quot;#,##0.00\)">
                  <c:v>22173.940000000002</c:v>
                </c:pt>
                <c:pt idx="17" formatCode="&quot;$&quot;#,##0.00_);[Red]\(&quot;$&quot;#,##0.00\)">
                  <c:v>13430.060000000001</c:v>
                </c:pt>
                <c:pt idx="18" formatCode="_(&quot;$&quot;* #,##0.00_);_(&quot;$&quot;* \(#,##0.00\);_(&quot;$&quot;* &quot;-&quot;??_);_(@_)">
                  <c:v>525000</c:v>
                </c:pt>
                <c:pt idx="19" formatCode="&quot;$&quot;#,##0.00_);[Red]\(&quot;$&quot;#,##0.00\)">
                  <c:v>86856.21</c:v>
                </c:pt>
                <c:pt idx="20" formatCode="&quot;$&quot;#,##0.00_);[Red]\(&quot;$&quot;#,##0.00\)">
                  <c:v>48207.349999999991</c:v>
                </c:pt>
              </c:numCache>
            </c:numRef>
          </c:val>
          <c:extLst>
            <c:ext xmlns:c16="http://schemas.microsoft.com/office/drawing/2014/chart" uri="{C3380CC4-5D6E-409C-BE32-E72D297353CC}">
              <c16:uniqueId val="{00000000-01CE-4AC4-A460-84E6911DD0C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chemeClr val="tx2"/>
                </a:solidFill>
              </a:defRPr>
            </a:pPr>
            <a:r>
              <a:rPr lang="en-US" sz="1800">
                <a:solidFill>
                  <a:schemeClr val="tx2"/>
                </a:solidFill>
              </a:rPr>
              <a:t>2018 IT Vendor Services Billing </a:t>
            </a:r>
          </a:p>
          <a:p>
            <a:pPr>
              <a:defRPr sz="1800">
                <a:solidFill>
                  <a:schemeClr val="tx2"/>
                </a:solidFill>
              </a:defRPr>
            </a:pPr>
            <a:r>
              <a:rPr lang="en-US" sz="1800">
                <a:solidFill>
                  <a:sysClr val="windowText" lastClr="000000"/>
                </a:solidFill>
              </a:rPr>
              <a:t>$908,832.89</a:t>
            </a:r>
          </a:p>
        </c:rich>
      </c:tx>
      <c:layout>
        <c:manualLayout>
          <c:xMode val="edge"/>
          <c:yMode val="edge"/>
          <c:x val="0.68908684895696448"/>
          <c:y val="0.76478856456502264"/>
        </c:manualLayout>
      </c:layout>
      <c:overlay val="0"/>
    </c:title>
    <c:autoTitleDeleted val="0"/>
    <c:plotArea>
      <c:layout>
        <c:manualLayout>
          <c:layoutTarget val="inner"/>
          <c:xMode val="edge"/>
          <c:yMode val="edge"/>
          <c:x val="0.15832464689679324"/>
          <c:y val="0.19409934925512862"/>
          <c:w val="0.57288280311029693"/>
          <c:h val="0.78879013732294045"/>
        </c:manualLayout>
      </c:layout>
      <c:pieChart>
        <c:varyColors val="1"/>
        <c:ser>
          <c:idx val="0"/>
          <c:order val="0"/>
          <c:tx>
            <c:strRef>
              <c:f>'2015 2016 2017 2018 2019 2020'!$N$75</c:f>
              <c:strCache>
                <c:ptCount val="1"/>
                <c:pt idx="0">
                  <c:v>2018 Totals</c:v>
                </c:pt>
              </c:strCache>
            </c:strRef>
          </c:tx>
          <c:dLbls>
            <c:dLbl>
              <c:idx val="0"/>
              <c:layout>
                <c:manualLayout>
                  <c:x val="-0.14075535685027413"/>
                  <c:y val="-9.048848476676978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97-4BD2-BB32-7126C145D728}"/>
                </c:ext>
              </c:extLst>
            </c:dLbl>
            <c:dLbl>
              <c:idx val="1"/>
              <c:layout>
                <c:manualLayout>
                  <c:x val="7.9851478600491396E-2"/>
                  <c:y val="-0.1453872924128948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97-4BD2-BB32-7126C145D728}"/>
                </c:ext>
              </c:extLst>
            </c:dLbl>
            <c:dLbl>
              <c:idx val="2"/>
              <c:layout>
                <c:manualLayout>
                  <c:x val="8.762567849811366E-2"/>
                  <c:y val="-1.169585436339954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97-4BD2-BB32-7126C145D728}"/>
                </c:ext>
              </c:extLst>
            </c:dLbl>
            <c:dLbl>
              <c:idx val="3"/>
              <c:layout>
                <c:manualLayout>
                  <c:x val="0.12218141068665009"/>
                  <c:y val="9.086689876058287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997-4BD2-BB32-7126C145D728}"/>
                </c:ext>
              </c:extLst>
            </c:dLbl>
            <c:dLbl>
              <c:idx val="4"/>
              <c:layout>
                <c:manualLayout>
                  <c:x val="4.2469482276687238E-2"/>
                  <c:y val="4.619258283132530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997-4BD2-BB32-7126C145D728}"/>
                </c:ext>
              </c:extLst>
            </c:dLbl>
            <c:dLbl>
              <c:idx val="5"/>
              <c:layout>
                <c:manualLayout>
                  <c:x val="-7.2110057504494188E-2"/>
                  <c:y val="4.4055562969883E-2"/>
                </c:manualLayout>
              </c:layout>
              <c:spPr>
                <a:solidFill>
                  <a:schemeClr val="accent6"/>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997-4BD2-BB32-7126C145D728}"/>
                </c:ext>
              </c:extLst>
            </c:dLbl>
            <c:dLbl>
              <c:idx val="6"/>
              <c:layout>
                <c:manualLayout>
                  <c:x val="-5.4894978081010903E-2"/>
                  <c:y val="1.3219639917891601E-2"/>
                </c:manualLayout>
              </c:layout>
              <c:spPr>
                <a:solidFill>
                  <a:schemeClr val="tx2">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97-4BD2-BB32-7126C145D728}"/>
                </c:ext>
              </c:extLst>
            </c:dLbl>
            <c:dLbl>
              <c:idx val="7"/>
              <c:layout>
                <c:manualLayout>
                  <c:x val="-0.23275647325179838"/>
                  <c:y val="-5.4871460080185605E-2"/>
                </c:manualLayout>
              </c:layout>
              <c:spPr>
                <a:solidFill>
                  <a:schemeClr val="accent2">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97-4BD2-BB32-7126C145D728}"/>
                </c:ext>
              </c:extLst>
            </c:dLbl>
            <c:dLbl>
              <c:idx val="8"/>
              <c:layout>
                <c:manualLayout>
                  <c:x val="-7.2341906562595495E-2"/>
                  <c:y val="-5.2501125702132841E-2"/>
                </c:manualLayout>
              </c:layout>
              <c:spPr>
                <a:solidFill>
                  <a:schemeClr val="accent3"/>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97-4BD2-BB32-7126C145D728}"/>
                </c:ext>
              </c:extLst>
            </c:dLbl>
            <c:dLbl>
              <c:idx val="9"/>
              <c:layout>
                <c:manualLayout>
                  <c:x val="-9.1335818981562539E-2"/>
                  <c:y val="-9.7066051367632702E-2"/>
                </c:manualLayout>
              </c:layout>
              <c:spPr>
                <a:solidFill>
                  <a:schemeClr val="accent4">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97-4BD2-BB32-7126C145D728}"/>
                </c:ext>
              </c:extLst>
            </c:dLbl>
            <c:dLbl>
              <c:idx val="10"/>
              <c:layout>
                <c:manualLayout>
                  <c:x val="-0.10181225789226059"/>
                  <c:y val="-0.13521701883547704"/>
                </c:manualLayout>
              </c:layout>
              <c:spPr>
                <a:solidFill>
                  <a:schemeClr val="accent5">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97-4BD2-BB32-7126C145D728}"/>
                </c:ext>
              </c:extLst>
            </c:dLbl>
            <c:dLbl>
              <c:idx val="11"/>
              <c:layout>
                <c:manualLayout>
                  <c:x val="2.9841801316891462E-2"/>
                  <c:y val="-0.12064307639511163"/>
                </c:manualLayout>
              </c:layout>
              <c:spPr>
                <a:solidFill>
                  <a:schemeClr val="accent6">
                    <a:lumMod val="60000"/>
                    <a:lumOff val="4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97-4BD2-BB32-7126C145D728}"/>
                </c:ext>
              </c:extLst>
            </c:dLbl>
            <c:dLbl>
              <c:idx val="12"/>
              <c:layout>
                <c:manualLayout>
                  <c:x val="8.8368162698505975E-2"/>
                  <c:y val="-7.0945309956040384E-2"/>
                </c:manualLayout>
              </c:layout>
              <c:spPr>
                <a:solidFill>
                  <a:schemeClr val="tx2">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997-4BD2-BB32-7126C145D728}"/>
                </c:ext>
              </c:extLst>
            </c:dLbl>
            <c:dLbl>
              <c:idx val="13"/>
              <c:layout>
                <c:manualLayout>
                  <c:x val="0.20689030600699101"/>
                  <c:y val="-0.12112729846751873"/>
                </c:manualLayout>
              </c:layout>
              <c:spPr>
                <a:solidFill>
                  <a:schemeClr val="accent2">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997-4BD2-BB32-7126C145D728}"/>
                </c:ext>
              </c:extLst>
            </c:dLbl>
            <c:dLbl>
              <c:idx val="14"/>
              <c:layout>
                <c:manualLayout>
                  <c:x val="0.13012340411945847"/>
                  <c:y val="-2.4330747822370564E-2"/>
                </c:manualLayout>
              </c:layout>
              <c:spPr>
                <a:solidFill>
                  <a:schemeClr val="accent3">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997-4BD2-BB32-7126C145D728}"/>
                </c:ext>
              </c:extLst>
            </c:dLbl>
            <c:dLbl>
              <c:idx val="15"/>
              <c:layout>
                <c:manualLayout>
                  <c:x val="0.111375447227975"/>
                  <c:y val="2.6154410783397839E-2"/>
                </c:manualLayout>
              </c:layout>
              <c:spPr>
                <a:solidFill>
                  <a:schemeClr val="accent4">
                    <a:lumMod val="20000"/>
                    <a:lumOff val="80000"/>
                  </a:schemeClr>
                </a:solidFill>
              </c:spPr>
              <c:txPr>
                <a:bodyPr/>
                <a:lstStyle/>
                <a:p>
                  <a:pPr>
                    <a:defRPr sz="900" b="1">
                      <a:solidFill>
                        <a:sysClr val="windowText" lastClr="000000"/>
                      </a:solidFill>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997-4BD2-BB32-7126C145D728}"/>
                </c:ext>
              </c:extLst>
            </c:dLbl>
            <c:spPr>
              <a:noFill/>
              <a:ln>
                <a:noFill/>
              </a:ln>
              <a:effectLst/>
            </c:spPr>
            <c:txPr>
              <a:bodyPr/>
              <a:lstStyle/>
              <a:p>
                <a:pPr>
                  <a:defRPr sz="900" b="1">
                    <a:solidFill>
                      <a:sysClr val="windowText" lastClr="000000"/>
                    </a:solidFill>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'2015 2016 2017 2018 2019 2020'!$A$76:$A$91</c:f>
              <c:strCache>
                <c:ptCount val="16"/>
                <c:pt idx="0">
                  <c:v>AT&amp;T Teleconference</c:v>
                </c:pt>
                <c:pt idx="1">
                  <c:v>Audio Video Computer Support (Anthony)</c:v>
                </c:pt>
                <c:pt idx="2">
                  <c:v>Basecamp</c:v>
                </c:pt>
                <c:pt idx="3">
                  <c:v>Comcast 831 Nevada, Co Springs</c:v>
                </c:pt>
                <c:pt idx="4">
                  <c:v>Comcast Ste 105</c:v>
                </c:pt>
                <c:pt idx="5">
                  <c:v>Comcast Ste 225</c:v>
                </c:pt>
                <c:pt idx="6">
                  <c:v>Consolidated</c:v>
                </c:pt>
                <c:pt idx="7">
                  <c:v>eFax</c:v>
                </c:pt>
                <c:pt idx="8">
                  <c:v>FlexFone</c:v>
                </c:pt>
                <c:pt idx="9">
                  <c:v>Genesys </c:v>
                </c:pt>
                <c:pt idx="10">
                  <c:v>Integra/Electric Lightwave/Allstream</c:v>
                </c:pt>
                <c:pt idx="11">
                  <c:v>NVISH</c:v>
                </c:pt>
                <c:pt idx="12">
                  <c:v>QTS</c:v>
                </c:pt>
                <c:pt idx="13">
                  <c:v>Rackspace</c:v>
                </c:pt>
                <c:pt idx="14">
                  <c:v>Telepacific/TPX</c:v>
                </c:pt>
                <c:pt idx="15">
                  <c:v>Zendesk (Zopim)</c:v>
                </c:pt>
              </c:strCache>
            </c:strRef>
          </c:cat>
          <c:val>
            <c:numRef>
              <c:f>'2015 2016 2017 2018 2019 2020'!$N$76:$N$91</c:f>
              <c:numCache>
                <c:formatCode>"$"#,##0.00</c:formatCode>
                <c:ptCount val="16"/>
                <c:pt idx="0">
                  <c:v>1533.0900000000004</c:v>
                </c:pt>
                <c:pt idx="1">
                  <c:v>5827.98</c:v>
                </c:pt>
                <c:pt idx="2">
                  <c:v>348</c:v>
                </c:pt>
                <c:pt idx="3">
                  <c:v>3043.6869999999999</c:v>
                </c:pt>
                <c:pt idx="4">
                  <c:v>3299.86</c:v>
                </c:pt>
                <c:pt idx="5">
                  <c:v>3685.25</c:v>
                </c:pt>
                <c:pt idx="6">
                  <c:v>27649.440000000002</c:v>
                </c:pt>
                <c:pt idx="7">
                  <c:v>1758.9000000000003</c:v>
                </c:pt>
                <c:pt idx="8">
                  <c:v>3747.7599999999998</c:v>
                </c:pt>
                <c:pt idx="9">
                  <c:v>120953.24000000002</c:v>
                </c:pt>
                <c:pt idx="10">
                  <c:v>26461.550000000003</c:v>
                </c:pt>
                <c:pt idx="11">
                  <c:v>520000</c:v>
                </c:pt>
                <c:pt idx="12">
                  <c:v>77600</c:v>
                </c:pt>
                <c:pt idx="13">
                  <c:v>37281.800000000003</c:v>
                </c:pt>
                <c:pt idx="14">
                  <c:v>71562.33</c:v>
                </c:pt>
                <c:pt idx="15">
                  <c:v>4080</c:v>
                </c:pt>
              </c:numCache>
            </c:numRef>
          </c:val>
          <c:extLst>
            <c:ext xmlns:c16="http://schemas.microsoft.com/office/drawing/2014/chart" uri="{C3380CC4-5D6E-409C-BE32-E72D297353CC}">
              <c16:uniqueId val="{00000010-F997-4BD2-BB32-7126C145D728}"/>
            </c:ext>
          </c:extLst>
        </c:ser>
        <c:dLbls>
          <c:showLegendKey val="0"/>
          <c:showVal val="0"/>
          <c:showCatName val="0"/>
          <c:showSerName val="0"/>
          <c:showPercent val="0"/>
          <c:showBubbleSize val="0"/>
          <c:showLeaderLines val="1"/>
        </c:dLbls>
        <c:firstSliceAng val="0"/>
      </c:pieChart>
    </c:plotArea>
    <c:plotVisOnly val="1"/>
    <c:dispBlanksAs val="gap"/>
    <c:showDLblsOverMax val="0"/>
  </c:chart>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chemeClr val="tx2"/>
                </a:solidFill>
              </a:defRPr>
            </a:pPr>
            <a:r>
              <a:rPr lang="en-US" sz="1800">
                <a:solidFill>
                  <a:schemeClr val="tx2"/>
                </a:solidFill>
              </a:rPr>
              <a:t>2017 </a:t>
            </a:r>
            <a:r>
              <a:rPr lang="en-US" sz="1800" b="1" i="0" u="none" strike="noStrike" baseline="0">
                <a:solidFill>
                  <a:schemeClr val="tx2"/>
                </a:solidFill>
                <a:effectLst/>
              </a:rPr>
              <a:t>IT Vendor Services Billing</a:t>
            </a:r>
          </a:p>
          <a:p>
            <a:pPr>
              <a:defRPr sz="1800">
                <a:solidFill>
                  <a:schemeClr val="tx2"/>
                </a:solidFill>
              </a:defRPr>
            </a:pPr>
            <a:r>
              <a:rPr lang="en-US" sz="1800" b="1" i="0" u="none" strike="noStrike" baseline="0">
                <a:solidFill>
                  <a:sysClr val="windowText" lastClr="000000"/>
                </a:solidFill>
                <a:effectLst/>
              </a:rPr>
              <a:t>$1,046,059.70</a:t>
            </a:r>
            <a:endParaRPr lang="en-US" sz="1800">
              <a:solidFill>
                <a:sysClr val="windowText" lastClr="000000"/>
              </a:solidFill>
            </a:endParaRPr>
          </a:p>
        </c:rich>
      </c:tx>
      <c:layout>
        <c:manualLayout>
          <c:xMode val="edge"/>
          <c:yMode val="edge"/>
          <c:x val="0.71080586858108596"/>
          <c:y val="8.0770718007163789E-2"/>
        </c:manualLayout>
      </c:layout>
      <c:overlay val="0"/>
    </c:title>
    <c:autoTitleDeleted val="0"/>
    <c:plotArea>
      <c:layout>
        <c:manualLayout>
          <c:layoutTarget val="inner"/>
          <c:xMode val="edge"/>
          <c:yMode val="edge"/>
          <c:x val="0.19541614024697665"/>
          <c:y val="0.17304856037324975"/>
          <c:w val="0.43038585671537272"/>
          <c:h val="0.78016770417819925"/>
        </c:manualLayout>
      </c:layout>
      <c:pieChart>
        <c:varyColors val="1"/>
        <c:ser>
          <c:idx val="0"/>
          <c:order val="0"/>
          <c:tx>
            <c:strRef>
              <c:f>'2015 2016 2017 2018 2019 2020'!$N$94</c:f>
              <c:strCache>
                <c:ptCount val="1"/>
                <c:pt idx="0">
                  <c:v>2017 Totals</c:v>
                </c:pt>
              </c:strCache>
            </c:strRef>
          </c:tx>
          <c:dLbls>
            <c:dLbl>
              <c:idx val="0"/>
              <c:layout>
                <c:manualLayout>
                  <c:x val="-0.14193605145411123"/>
                  <c:y val="3.4327555153044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72-471A-BA5D-E324EB0370BD}"/>
                </c:ext>
              </c:extLst>
            </c:dLbl>
            <c:dLbl>
              <c:idx val="1"/>
              <c:layout>
                <c:manualLayout>
                  <c:x val="9.311357087448062E-3"/>
                  <c:y val="-0.125872101158010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72-471A-BA5D-E324EB0370BD}"/>
                </c:ext>
              </c:extLst>
            </c:dLbl>
            <c:dLbl>
              <c:idx val="2"/>
              <c:layout>
                <c:manualLayout>
                  <c:x val="8.5886081434158448E-2"/>
                  <c:y val="-8.88481078028329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72-471A-BA5D-E324EB0370BD}"/>
                </c:ext>
              </c:extLst>
            </c:dLbl>
            <c:dLbl>
              <c:idx val="3"/>
              <c:layout>
                <c:manualLayout>
                  <c:x val="8.1726020961824478E-2"/>
                  <c:y val="1.51279738887984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72-471A-BA5D-E324EB0370BD}"/>
                </c:ext>
              </c:extLst>
            </c:dLbl>
            <c:dLbl>
              <c:idx val="4"/>
              <c:layout>
                <c:manualLayout>
                  <c:x val="6.6892783000944839E-2"/>
                  <c:y val="6.2597306455551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72-471A-BA5D-E324EB0370BD}"/>
                </c:ext>
              </c:extLst>
            </c:dLbl>
            <c:dLbl>
              <c:idx val="5"/>
              <c:layout>
                <c:manualLayout>
                  <c:x val="4.5671768829802797E-2"/>
                  <c:y val="5.855877055519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72-471A-BA5D-E324EB0370BD}"/>
                </c:ext>
              </c:extLst>
            </c:dLbl>
            <c:dLbl>
              <c:idx val="6"/>
              <c:layout>
                <c:manualLayout>
                  <c:x val="-6.1280339228883013E-2"/>
                  <c:y val="4.0889698998697495E-2"/>
                </c:manualLayout>
              </c:layout>
              <c:spPr>
                <a:solidFill>
                  <a:schemeClr val="tx2">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72-471A-BA5D-E324EB0370BD}"/>
                </c:ext>
              </c:extLst>
            </c:dLbl>
            <c:dLbl>
              <c:idx val="7"/>
              <c:layout>
                <c:manualLayout>
                  <c:x val="-3.6363832520123825E-2"/>
                  <c:y val="2.5796386559752523E-2"/>
                </c:manualLayout>
              </c:layout>
              <c:spPr>
                <a:solidFill>
                  <a:schemeClr val="accent2">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72-471A-BA5D-E324EB0370BD}"/>
                </c:ext>
              </c:extLst>
            </c:dLbl>
            <c:dLbl>
              <c:idx val="8"/>
              <c:layout>
                <c:manualLayout>
                  <c:x val="-0.12847441381025876"/>
                  <c:y val="-5.6377325179094761E-3"/>
                </c:manualLayout>
              </c:layout>
              <c:spPr>
                <a:solidFill>
                  <a:schemeClr val="accent3">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72-471A-BA5D-E324EB0370BD}"/>
                </c:ext>
              </c:extLst>
            </c:dLbl>
            <c:dLbl>
              <c:idx val="9"/>
              <c:layout>
                <c:manualLayout>
                  <c:x val="-0.14346013951861411"/>
                  <c:y val="-4.2308433480543799E-2"/>
                </c:manualLayout>
              </c:layout>
              <c:spPr>
                <a:solidFill>
                  <a:schemeClr val="accent4">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72-471A-BA5D-E324EB0370BD}"/>
                </c:ext>
              </c:extLst>
            </c:dLbl>
            <c:dLbl>
              <c:idx val="10"/>
              <c:layout>
                <c:manualLayout>
                  <c:x val="-0.16084347959409578"/>
                  <c:y val="-8.0019295933734941E-2"/>
                </c:manualLayout>
              </c:layout>
              <c:spPr>
                <a:solidFill>
                  <a:schemeClr val="accent1">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72-471A-BA5D-E324EB0370BD}"/>
                </c:ext>
              </c:extLst>
            </c:dLbl>
            <c:dLbl>
              <c:idx val="11"/>
              <c:layout>
                <c:manualLayout>
                  <c:x val="-8.6551247285744412E-2"/>
                  <c:y val="-8.6454877788179743E-2"/>
                </c:manualLayout>
              </c:layout>
              <c:spPr>
                <a:solidFill>
                  <a:schemeClr val="accent6">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72-471A-BA5D-E324EB0370BD}"/>
                </c:ext>
              </c:extLst>
            </c:dLbl>
            <c:dLbl>
              <c:idx val="12"/>
              <c:layout>
                <c:manualLayout>
                  <c:x val="-4.9182100806636937E-2"/>
                  <c:y val="-0.11761552120644742"/>
                </c:manualLayout>
              </c:layout>
              <c:spPr>
                <a:solidFill>
                  <a:schemeClr val="accent1">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72-471A-BA5D-E324EB0370BD}"/>
                </c:ext>
              </c:extLst>
            </c:dLbl>
            <c:dLbl>
              <c:idx val="13"/>
              <c:layout>
                <c:manualLayout>
                  <c:x val="1.4537428396104312E-2"/>
                  <c:y val="-0.10298282445661022"/>
                </c:manualLayout>
              </c:layout>
              <c:spPr>
                <a:solidFill>
                  <a:schemeClr val="accent2">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72-471A-BA5D-E324EB0370BD}"/>
                </c:ext>
              </c:extLst>
            </c:dLbl>
            <c:dLbl>
              <c:idx val="14"/>
              <c:layout>
                <c:manualLayout>
                  <c:x val="8.2336892930357522E-2"/>
                  <c:y val="-8.5300556109573433E-2"/>
                </c:manualLayout>
              </c:layout>
              <c:spPr>
                <a:solidFill>
                  <a:schemeClr val="accent3">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72-471A-BA5D-E324EB0370BD}"/>
                </c:ext>
              </c:extLst>
            </c:dLbl>
            <c:dLbl>
              <c:idx val="15"/>
              <c:layout>
                <c:manualLayout>
                  <c:x val="7.0301982752964759E-2"/>
                  <c:y val="-3.0212382469065453E-2"/>
                </c:manualLayout>
              </c:layout>
              <c:spPr>
                <a:solidFill>
                  <a:schemeClr val="accent4">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72-471A-BA5D-E324EB0370BD}"/>
                </c:ext>
              </c:extLst>
            </c:dLbl>
            <c:dLbl>
              <c:idx val="16"/>
              <c:layout>
                <c:manualLayout>
                  <c:x val="0.12507477469354217"/>
                  <c:y val="-2.9411353183002279E-3"/>
                </c:manualLayout>
              </c:layout>
              <c:spPr>
                <a:solidFill>
                  <a:schemeClr val="accent5">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72-471A-BA5D-E324EB0370BD}"/>
                </c:ext>
              </c:extLst>
            </c:dLbl>
            <c:dLbl>
              <c:idx val="17"/>
              <c:layout>
                <c:manualLayout>
                  <c:x val="8.2311456377715614E-2"/>
                  <c:y val="3.340584678239987E-2"/>
                </c:manualLayout>
              </c:layout>
              <c:spPr>
                <a:solidFill>
                  <a:schemeClr val="accent6">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D72-471A-BA5D-E324EB0370BD}"/>
                </c:ext>
              </c:extLst>
            </c:dLbl>
            <c:spPr>
              <a:noFill/>
              <a:ln>
                <a:noFill/>
              </a:ln>
              <a:effectLst/>
            </c:spPr>
            <c:txPr>
              <a:bodyPr/>
              <a:lstStyle/>
              <a:p>
                <a:pPr>
                  <a:defRPr sz="1000" b="1">
                    <a:solidFill>
                      <a:sysClr val="windowText" lastClr="000000"/>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'2015 2016 2017 2018 2019 2020'!$A$95:$A$112</c:f>
              <c:strCache>
                <c:ptCount val="18"/>
                <c:pt idx="0">
                  <c:v>AT&amp;T Teleconference</c:v>
                </c:pt>
                <c:pt idx="1">
                  <c:v>Audio Video Computer Support (Anthony)</c:v>
                </c:pt>
                <c:pt idx="2">
                  <c:v>Basecamp</c:v>
                </c:pt>
                <c:pt idx="3">
                  <c:v>Comcast 831 Nevada, Co Springs</c:v>
                </c:pt>
                <c:pt idx="4">
                  <c:v>Comcast Ste 105</c:v>
                </c:pt>
                <c:pt idx="5">
                  <c:v>Comcast Ste 225</c:v>
                </c:pt>
                <c:pt idx="6">
                  <c:v>Consolidated</c:v>
                </c:pt>
                <c:pt idx="7">
                  <c:v>eFax</c:v>
                </c:pt>
                <c:pt idx="8">
                  <c:v>FlexFone</c:v>
                </c:pt>
                <c:pt idx="9">
                  <c:v>Genesys </c:v>
                </c:pt>
                <c:pt idx="10">
                  <c:v>Integra/Electric Lightwave/Allstream</c:v>
                </c:pt>
                <c:pt idx="11">
                  <c:v>Nelson Staffing</c:v>
                </c:pt>
                <c:pt idx="12">
                  <c:v>NVISH</c:v>
                </c:pt>
                <c:pt idx="13">
                  <c:v>QTS</c:v>
                </c:pt>
                <c:pt idx="14">
                  <c:v>Rackspace</c:v>
                </c:pt>
                <c:pt idx="15">
                  <c:v>Robert Half Technology</c:v>
                </c:pt>
                <c:pt idx="16">
                  <c:v>Telepacific/TPX</c:v>
                </c:pt>
                <c:pt idx="17">
                  <c:v>Zendesk (Zopim)</c:v>
                </c:pt>
              </c:strCache>
            </c:strRef>
          </c:cat>
          <c:val>
            <c:numRef>
              <c:f>'2015 2016 2017 2018 2019 2020'!$N$95:$N$112</c:f>
              <c:numCache>
                <c:formatCode>"$"#,##0.00</c:formatCode>
                <c:ptCount val="18"/>
                <c:pt idx="0">
                  <c:v>2074.6999999999998</c:v>
                </c:pt>
                <c:pt idx="1">
                  <c:v>0</c:v>
                </c:pt>
                <c:pt idx="2">
                  <c:v>348</c:v>
                </c:pt>
                <c:pt idx="3">
                  <c:v>3084.8599999999997</c:v>
                </c:pt>
                <c:pt idx="4">
                  <c:v>3269.92</c:v>
                </c:pt>
                <c:pt idx="5">
                  <c:v>3443.52</c:v>
                </c:pt>
                <c:pt idx="6">
                  <c:v>29275.829999999994</c:v>
                </c:pt>
                <c:pt idx="7">
                  <c:v>1806.1000000000004</c:v>
                </c:pt>
                <c:pt idx="8">
                  <c:v>3847.41</c:v>
                </c:pt>
                <c:pt idx="9">
                  <c:v>168486.22</c:v>
                </c:pt>
                <c:pt idx="10">
                  <c:v>26429.370000000003</c:v>
                </c:pt>
                <c:pt idx="11">
                  <c:v>9558.4</c:v>
                </c:pt>
                <c:pt idx="12">
                  <c:v>455000</c:v>
                </c:pt>
                <c:pt idx="13">
                  <c:v>76602</c:v>
                </c:pt>
                <c:pt idx="14">
                  <c:v>41834.6</c:v>
                </c:pt>
                <c:pt idx="15">
                  <c:v>145501.65</c:v>
                </c:pt>
                <c:pt idx="16">
                  <c:v>71412.47</c:v>
                </c:pt>
                <c:pt idx="17">
                  <c:v>4084.65</c:v>
                </c:pt>
              </c:numCache>
            </c:numRef>
          </c:val>
          <c:extLst>
            <c:ext xmlns:c16="http://schemas.microsoft.com/office/drawing/2014/chart" uri="{C3380CC4-5D6E-409C-BE32-E72D297353CC}">
              <c16:uniqueId val="{00000012-FD72-471A-BA5D-E324EB0370B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098845741868457"/>
          <c:y val="0.26180524462715726"/>
          <c:w val="0.19275933617965435"/>
          <c:h val="0.61335693279876258"/>
        </c:manualLayout>
      </c:layout>
      <c:overlay val="0"/>
      <c:txPr>
        <a:bodyPr/>
        <a:lstStyle/>
        <a:p>
          <a:pPr>
            <a:defRPr sz="900" b="1">
              <a:solidFill>
                <a:sysClr val="windowText" lastClr="000000"/>
              </a:solidFill>
            </a:defRPr>
          </a:pPr>
          <a:endParaRPr lang="en-US"/>
        </a:p>
      </c:txPr>
    </c:legend>
    <c:plotVisOnly val="1"/>
    <c:dispBlanksAs val="gap"/>
    <c:showDLblsOverMax val="0"/>
  </c:chart>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chemeClr val="tx2"/>
                </a:solidFill>
              </a:defRPr>
            </a:pPr>
            <a:r>
              <a:rPr lang="en-US" sz="2000">
                <a:solidFill>
                  <a:schemeClr val="tx2"/>
                </a:solidFill>
              </a:rPr>
              <a:t>2016 </a:t>
            </a:r>
            <a:r>
              <a:rPr lang="en-US" sz="2000" b="1" i="0" u="none" strike="noStrike" baseline="0">
                <a:solidFill>
                  <a:schemeClr val="tx2"/>
                </a:solidFill>
                <a:effectLst/>
              </a:rPr>
              <a:t>IT Vendor Services Billing </a:t>
            </a:r>
          </a:p>
          <a:p>
            <a:pPr>
              <a:defRPr sz="2000">
                <a:solidFill>
                  <a:schemeClr val="tx2"/>
                </a:solidFill>
              </a:defRPr>
            </a:pPr>
            <a:r>
              <a:rPr lang="en-US" sz="2000" b="1" i="0" u="none" strike="noStrike" baseline="0">
                <a:solidFill>
                  <a:sysClr val="windowText" lastClr="000000"/>
                </a:solidFill>
                <a:effectLst/>
              </a:rPr>
              <a:t>$1,361,947.74</a:t>
            </a:r>
            <a:endParaRPr lang="en-US" sz="2000">
              <a:solidFill>
                <a:sysClr val="windowText" lastClr="000000"/>
              </a:solidFill>
            </a:endParaRPr>
          </a:p>
        </c:rich>
      </c:tx>
      <c:layout>
        <c:manualLayout>
          <c:xMode val="edge"/>
          <c:yMode val="edge"/>
          <c:x val="0.66958988207614201"/>
          <c:y val="7.0674378256268322E-2"/>
        </c:manualLayout>
      </c:layout>
      <c:overlay val="0"/>
    </c:title>
    <c:autoTitleDeleted val="0"/>
    <c:plotArea>
      <c:layout/>
      <c:pieChart>
        <c:varyColors val="1"/>
        <c:ser>
          <c:idx val="0"/>
          <c:order val="0"/>
          <c:tx>
            <c:strRef>
              <c:f>'2015 2016 2017 2018 2019 2020'!$N$115</c:f>
              <c:strCache>
                <c:ptCount val="1"/>
                <c:pt idx="0">
                  <c:v>2016 Totals</c:v>
                </c:pt>
              </c:strCache>
            </c:strRef>
          </c:tx>
          <c:dLbls>
            <c:dLbl>
              <c:idx val="0"/>
              <c:layout>
                <c:manualLayout>
                  <c:x val="-0.1338350795672909"/>
                  <c:y val="-2.6607909679257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9A-4EAF-AA9D-962993DEFB29}"/>
                </c:ext>
              </c:extLst>
            </c:dLbl>
            <c:dLbl>
              <c:idx val="1"/>
              <c:layout>
                <c:manualLayout>
                  <c:x val="7.0178571616526256E-2"/>
                  <c:y val="-0.145387292412894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9A-4EAF-AA9D-962993DEFB29}"/>
                </c:ext>
              </c:extLst>
            </c:dLbl>
            <c:dLbl>
              <c:idx val="3"/>
              <c:layout>
                <c:manualLayout>
                  <c:x val="7.4634353941385054E-2"/>
                  <c:y val="4.03853590035818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9A-4EAF-AA9D-962993DEFB29}"/>
                </c:ext>
              </c:extLst>
            </c:dLbl>
            <c:dLbl>
              <c:idx val="6"/>
              <c:layout>
                <c:manualLayout>
                  <c:x val="4.556853151097684E-2"/>
                  <c:y val="6.45416865943503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9A-4EAF-AA9D-962993DEFB29}"/>
                </c:ext>
              </c:extLst>
            </c:dLbl>
            <c:dLbl>
              <c:idx val="7"/>
              <c:layout>
                <c:manualLayout>
                  <c:x val="-6.7266700324780923E-2"/>
                  <c:y val="6.0184519751302505E-2"/>
                </c:manualLayout>
              </c:layout>
              <c:spPr>
                <a:solidFill>
                  <a:schemeClr val="accent2">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9A-4EAF-AA9D-962993DEFB29}"/>
                </c:ext>
              </c:extLst>
            </c:dLbl>
            <c:dLbl>
              <c:idx val="8"/>
              <c:layout>
                <c:manualLayout>
                  <c:x val="-0.12258348364289326"/>
                  <c:y val="2.826688934793227E-2"/>
                </c:manualLayout>
              </c:layout>
              <c:spPr>
                <a:solidFill>
                  <a:schemeClr val="accent3">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9A-4EAF-AA9D-962993DEFB29}"/>
                </c:ext>
              </c:extLst>
            </c:dLbl>
            <c:dLbl>
              <c:idx val="9"/>
              <c:layout>
                <c:manualLayout>
                  <c:x val="-7.5242813823029664E-2"/>
                  <c:y val="2.7107479750081405E-3"/>
                </c:manualLayout>
              </c:layout>
              <c:spPr>
                <a:solidFill>
                  <a:schemeClr val="accent4">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9A-4EAF-AA9D-962993DEFB29}"/>
                </c:ext>
              </c:extLst>
            </c:dLbl>
            <c:dLbl>
              <c:idx val="10"/>
              <c:layout>
                <c:manualLayout>
                  <c:x val="-8.2782734299594873E-2"/>
                  <c:y val="-3.1385624847362424E-2"/>
                </c:manualLayout>
              </c:layout>
              <c:spPr>
                <a:solidFill>
                  <a:schemeClr val="accent5">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9A-4EAF-AA9D-962993DEFB29}"/>
                </c:ext>
              </c:extLst>
            </c:dLbl>
            <c:dLbl>
              <c:idx val="11"/>
              <c:layout>
                <c:manualLayout>
                  <c:x val="-0.1102035134720754"/>
                  <c:y val="-7.3285593811055025E-2"/>
                </c:manualLayout>
              </c:layout>
              <c:spPr>
                <a:solidFill>
                  <a:schemeClr val="accent6">
                    <a:lumMod val="60000"/>
                    <a:lumOff val="4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9A-4EAF-AA9D-962993DEFB29}"/>
                </c:ext>
              </c:extLst>
            </c:dLbl>
            <c:dLbl>
              <c:idx val="12"/>
              <c:layout>
                <c:manualLayout>
                  <c:x val="-0.10430214554690168"/>
                  <c:y val="-0.1171175411103875"/>
                </c:manualLayout>
              </c:layout>
              <c:spPr>
                <a:solidFill>
                  <a:schemeClr val="accent1">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9A-4EAF-AA9D-962993DEFB29}"/>
                </c:ext>
              </c:extLst>
            </c:dLbl>
            <c:dLbl>
              <c:idx val="13"/>
              <c:layout>
                <c:manualLayout>
                  <c:x val="-2.9329485455379199E-2"/>
                  <c:y val="-0.10340369077662"/>
                </c:manualLayout>
              </c:layout>
              <c:spPr>
                <a:solidFill>
                  <a:schemeClr val="accent2">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9A-4EAF-AA9D-962993DEFB29}"/>
                </c:ext>
              </c:extLst>
            </c:dLbl>
            <c:dLbl>
              <c:idx val="14"/>
              <c:layout>
                <c:manualLayout>
                  <c:x val="1.2662140480642082E-2"/>
                  <c:y val="-0.13529095266199934"/>
                </c:manualLayout>
              </c:layout>
              <c:spPr>
                <a:solidFill>
                  <a:schemeClr val="accent3">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9A-4EAF-AA9D-962993DEFB29}"/>
                </c:ext>
              </c:extLst>
            </c:dLbl>
            <c:dLbl>
              <c:idx val="15"/>
              <c:layout>
                <c:manualLayout>
                  <c:x val="3.7839591134607081E-2"/>
                  <c:y val="-9.5228835527922495E-2"/>
                </c:manualLayout>
              </c:layout>
              <c:spPr>
                <a:solidFill>
                  <a:schemeClr val="accent4">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9A-4EAF-AA9D-962993DEFB29}"/>
                </c:ext>
              </c:extLst>
            </c:dLbl>
            <c:dLbl>
              <c:idx val="16"/>
              <c:layout>
                <c:manualLayout>
                  <c:x val="9.6853007249592921E-2"/>
                  <c:y val="-7.3010369179420373E-2"/>
                </c:manualLayout>
              </c:layout>
              <c:spPr>
                <a:solidFill>
                  <a:schemeClr val="accent5">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9A-4EAF-AA9D-962993DEFB29}"/>
                </c:ext>
              </c:extLst>
            </c:dLbl>
            <c:dLbl>
              <c:idx val="17"/>
              <c:spPr>
                <a:solidFill>
                  <a:schemeClr val="accent6">
                    <a:lumMod val="40000"/>
                    <a:lumOff val="6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E-219A-4EAF-AA9D-962993DEFB29}"/>
                </c:ext>
              </c:extLst>
            </c:dLbl>
            <c:dLbl>
              <c:idx val="18"/>
              <c:layout>
                <c:manualLayout>
                  <c:x val="0.11104195487450307"/>
                  <c:y val="6.0578038505372843E-3"/>
                </c:manualLayout>
              </c:layout>
              <c:spPr>
                <a:solidFill>
                  <a:schemeClr val="accent4">
                    <a:lumMod val="20000"/>
                    <a:lumOff val="80000"/>
                  </a:schemeClr>
                </a:solidFill>
              </c:spPr>
              <c:txPr>
                <a:bodyPr/>
                <a:lstStyle/>
                <a:p>
                  <a:pPr>
                    <a:defRPr sz="10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9A-4EAF-AA9D-962993DEFB29}"/>
                </c:ext>
              </c:extLst>
            </c:dLbl>
            <c:spPr>
              <a:noFill/>
              <a:ln>
                <a:noFill/>
              </a:ln>
              <a:effectLst/>
            </c:spPr>
            <c:txPr>
              <a:bodyPr/>
              <a:lstStyle/>
              <a:p>
                <a:pPr>
                  <a:defRPr sz="1000" b="1">
                    <a:solidFill>
                      <a:sysClr val="windowText" lastClr="000000"/>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'2015 2016 2017 2018 2019 2020'!$A$116:$A$134</c:f>
              <c:strCache>
                <c:ptCount val="19"/>
                <c:pt idx="0">
                  <c:v>AT&amp;T Teleconference</c:v>
                </c:pt>
                <c:pt idx="1">
                  <c:v>Audio Video &amp; Satellite (Brent)</c:v>
                </c:pt>
                <c:pt idx="2">
                  <c:v>Audio Video Computer Support (Anthony)</c:v>
                </c:pt>
                <c:pt idx="3">
                  <c:v>Basecamp</c:v>
                </c:pt>
                <c:pt idx="4">
                  <c:v>Comcast 831 Nevada</c:v>
                </c:pt>
                <c:pt idx="5">
                  <c:v>Comcast Ste 105</c:v>
                </c:pt>
                <c:pt idx="6">
                  <c:v>Comcast Ste 225</c:v>
                </c:pt>
                <c:pt idx="7">
                  <c:v>Consolidated</c:v>
                </c:pt>
                <c:pt idx="8">
                  <c:v>eFax</c:v>
                </c:pt>
                <c:pt idx="9">
                  <c:v>Electric Lightwave</c:v>
                </c:pt>
                <c:pt idx="10">
                  <c:v>Genesys Angel</c:v>
                </c:pt>
                <c:pt idx="11">
                  <c:v>Integra</c:v>
                </c:pt>
                <c:pt idx="12">
                  <c:v>Nelson Staffing</c:v>
                </c:pt>
                <c:pt idx="13">
                  <c:v>NVISH</c:v>
                </c:pt>
                <c:pt idx="14">
                  <c:v>QTS</c:v>
                </c:pt>
                <c:pt idx="15">
                  <c:v>Rackspace</c:v>
                </c:pt>
                <c:pt idx="16">
                  <c:v>Robert Half Technology</c:v>
                </c:pt>
                <c:pt idx="17">
                  <c:v>Telepacific</c:v>
                </c:pt>
                <c:pt idx="18">
                  <c:v>Zendesk (Zopim)</c:v>
                </c:pt>
              </c:strCache>
            </c:strRef>
          </c:cat>
          <c:val>
            <c:numRef>
              <c:f>'2015 2016 2017 2018 2019 2020'!$N$116:$N$134</c:f>
              <c:numCache>
                <c:formatCode>"$"#,##0.00</c:formatCode>
                <c:ptCount val="19"/>
                <c:pt idx="0">
                  <c:v>1156.53</c:v>
                </c:pt>
                <c:pt idx="1">
                  <c:v>7389.6100000000006</c:v>
                </c:pt>
                <c:pt idx="2">
                  <c:v>3868.3300000000004</c:v>
                </c:pt>
                <c:pt idx="3">
                  <c:v>261</c:v>
                </c:pt>
                <c:pt idx="4">
                  <c:v>371.97</c:v>
                </c:pt>
                <c:pt idx="5">
                  <c:v>2889.12</c:v>
                </c:pt>
                <c:pt idx="6">
                  <c:v>3516.2900000000009</c:v>
                </c:pt>
                <c:pt idx="7">
                  <c:v>29969</c:v>
                </c:pt>
                <c:pt idx="8">
                  <c:v>1390.7800000000002</c:v>
                </c:pt>
                <c:pt idx="9">
                  <c:v>51289.81</c:v>
                </c:pt>
                <c:pt idx="10">
                  <c:v>206482.27999999997</c:v>
                </c:pt>
                <c:pt idx="11">
                  <c:v>70.39</c:v>
                </c:pt>
                <c:pt idx="12">
                  <c:v>64192.4</c:v>
                </c:pt>
                <c:pt idx="13">
                  <c:v>686000</c:v>
                </c:pt>
                <c:pt idx="14">
                  <c:v>70129</c:v>
                </c:pt>
                <c:pt idx="15">
                  <c:v>40220</c:v>
                </c:pt>
                <c:pt idx="16">
                  <c:v>61333.600000000006</c:v>
                </c:pt>
                <c:pt idx="17">
                  <c:v>61465.229999999996</c:v>
                </c:pt>
                <c:pt idx="18">
                  <c:v>5760</c:v>
                </c:pt>
              </c:numCache>
            </c:numRef>
          </c:val>
          <c:extLst>
            <c:ext xmlns:c16="http://schemas.microsoft.com/office/drawing/2014/chart" uri="{C3380CC4-5D6E-409C-BE32-E72D297353CC}">
              <c16:uniqueId val="{00000010-219A-4EAF-AA9D-962993DEFB2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1309691256386776"/>
          <c:y val="0.22788806196068057"/>
          <c:w val="0.21338267907596198"/>
          <c:h val="0.69377070147142628"/>
        </c:manualLayout>
      </c:layout>
      <c:overlay val="0"/>
      <c:txPr>
        <a:bodyPr/>
        <a:lstStyle/>
        <a:p>
          <a:pPr>
            <a:defRPr b="1">
              <a:solidFill>
                <a:sysClr val="windowText" lastClr="000000"/>
              </a:solidFill>
            </a:defRPr>
          </a:pPr>
          <a:endParaRPr lang="en-US"/>
        </a:p>
      </c:txPr>
    </c:legend>
    <c:plotVisOnly val="1"/>
    <c:dispBlanksAs val="gap"/>
    <c:showDLblsOverMax val="0"/>
  </c:chart>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solidFill>
                  <a:schemeClr val="tx2"/>
                </a:solidFill>
              </a:defRPr>
            </a:pPr>
            <a:r>
              <a:rPr lang="en-US" sz="1800">
                <a:solidFill>
                  <a:schemeClr val="tx2"/>
                </a:solidFill>
              </a:rPr>
              <a:t>2015 </a:t>
            </a:r>
            <a:r>
              <a:rPr lang="en-US" sz="1800" b="1" i="0" u="none" strike="noStrike" baseline="0">
                <a:solidFill>
                  <a:schemeClr val="tx2"/>
                </a:solidFill>
                <a:effectLst/>
              </a:rPr>
              <a:t>IT Vendor Services Billing</a:t>
            </a:r>
          </a:p>
          <a:p>
            <a:pPr>
              <a:defRPr sz="1800">
                <a:solidFill>
                  <a:schemeClr val="tx2"/>
                </a:solidFill>
              </a:defRPr>
            </a:pPr>
            <a:r>
              <a:rPr lang="en-US" sz="1800" b="1" i="0" u="none" strike="noStrike" baseline="0">
                <a:solidFill>
                  <a:sysClr val="windowText" lastClr="000000"/>
                </a:solidFill>
                <a:effectLst/>
              </a:rPr>
              <a:t>$953,808.28</a:t>
            </a:r>
            <a:endParaRPr lang="en-US" sz="1800">
              <a:solidFill>
                <a:sysClr val="windowText" lastClr="000000"/>
              </a:solidFill>
            </a:endParaRPr>
          </a:p>
        </c:rich>
      </c:tx>
      <c:layout>
        <c:manualLayout>
          <c:xMode val="edge"/>
          <c:yMode val="edge"/>
          <c:x val="0.70785663187063219"/>
          <c:y val="0.14538729241289483"/>
        </c:manualLayout>
      </c:layout>
      <c:overlay val="0"/>
    </c:title>
    <c:autoTitleDeleted val="0"/>
    <c:plotArea>
      <c:layout/>
      <c:pieChart>
        <c:varyColors val="1"/>
        <c:ser>
          <c:idx val="0"/>
          <c:order val="0"/>
          <c:tx>
            <c:strRef>
              <c:f>'2015 2016 2017 2018 2019 2020'!$N$137</c:f>
              <c:strCache>
                <c:ptCount val="1"/>
                <c:pt idx="0">
                  <c:v>2015 Totals</c:v>
                </c:pt>
              </c:strCache>
            </c:strRef>
          </c:tx>
          <c:dLbls>
            <c:dLbl>
              <c:idx val="0"/>
              <c:layout>
                <c:manualLayout>
                  <c:x val="-9.9783210401690525E-2"/>
                  <c:y val="-0.236544679562845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8-47E5-AE38-0842BD9B6233}"/>
                </c:ext>
              </c:extLst>
            </c:dLbl>
            <c:dLbl>
              <c:idx val="1"/>
              <c:layout>
                <c:manualLayout>
                  <c:x val="8.0204081847458572E-2"/>
                  <c:y val="-1.21156077010745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E8-47E5-AE38-0842BD9B6233}"/>
                </c:ext>
              </c:extLst>
            </c:dLbl>
            <c:dLbl>
              <c:idx val="2"/>
              <c:layout>
                <c:manualLayout>
                  <c:x val="6.664126812266663E-2"/>
                  <c:y val="5.28944854587267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8-47E5-AE38-0842BD9B6233}"/>
                </c:ext>
              </c:extLst>
            </c:dLbl>
            <c:dLbl>
              <c:idx val="3"/>
              <c:layout>
                <c:manualLayout>
                  <c:x val="4.6918247621506905E-2"/>
                  <c:y val="5.4731383303484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E8-47E5-AE38-0842BD9B6233}"/>
                </c:ext>
              </c:extLst>
            </c:dLbl>
            <c:dLbl>
              <c:idx val="4"/>
              <c:layout>
                <c:manualLayout>
                  <c:x val="-2.8201242777334733E-2"/>
                  <c:y val="0"/>
                </c:manualLayout>
              </c:layout>
              <c:spPr>
                <a:solidFill>
                  <a:schemeClr val="accent5">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8-47E5-AE38-0842BD9B6233}"/>
                </c:ext>
              </c:extLst>
            </c:dLbl>
            <c:dLbl>
              <c:idx val="5"/>
              <c:layout>
                <c:manualLayout>
                  <c:x val="-5.3739366205311924E-2"/>
                  <c:y val="-1.0008732141403451E-2"/>
                </c:manualLayout>
              </c:layout>
              <c:spPr>
                <a:solidFill>
                  <a:schemeClr val="accent6">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E8-47E5-AE38-0842BD9B6233}"/>
                </c:ext>
              </c:extLst>
            </c:dLbl>
            <c:dLbl>
              <c:idx val="6"/>
              <c:layout>
                <c:manualLayout>
                  <c:x val="-3.7863141873863471E-2"/>
                  <c:y val="-2.7895948235509605E-2"/>
                </c:manualLayout>
              </c:layout>
              <c:spPr>
                <a:solidFill>
                  <a:schemeClr val="accent1">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8-47E5-AE38-0842BD9B6233}"/>
                </c:ext>
              </c:extLst>
            </c:dLbl>
            <c:dLbl>
              <c:idx val="7"/>
              <c:layout>
                <c:manualLayout>
                  <c:x val="-7.0036126921731556E-2"/>
                  <c:y val="-7.4206348196841423E-2"/>
                </c:manualLayout>
              </c:layout>
              <c:spPr>
                <a:solidFill>
                  <a:schemeClr val="accent2">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E8-47E5-AE38-0842BD9B6233}"/>
                </c:ext>
              </c:extLst>
            </c:dLbl>
            <c:dLbl>
              <c:idx val="8"/>
              <c:layout>
                <c:manualLayout>
                  <c:x val="-7.7976190685029164E-3"/>
                  <c:y val="-7.2693646206447415E-2"/>
                </c:manualLayout>
              </c:layout>
              <c:spPr>
                <a:solidFill>
                  <a:schemeClr val="accent3">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8-47E5-AE38-0842BD9B6233}"/>
                </c:ext>
              </c:extLst>
            </c:dLbl>
            <c:dLbl>
              <c:idx val="9"/>
              <c:layout>
                <c:manualLayout>
                  <c:x val="5.0493486663703159E-2"/>
                  <c:y val="-6.1271267502442203E-2"/>
                </c:manualLayout>
              </c:layout>
              <c:spPr>
                <a:solidFill>
                  <a:schemeClr val="accent4">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E8-47E5-AE38-0842BD9B6233}"/>
                </c:ext>
              </c:extLst>
            </c:dLbl>
            <c:dLbl>
              <c:idx val="10"/>
              <c:layout>
                <c:manualLayout>
                  <c:x val="7.1817124167917731E-2"/>
                  <c:y val="-2.6372116421768153E-2"/>
                </c:manualLayout>
              </c:layout>
              <c:spPr>
                <a:solidFill>
                  <a:schemeClr val="accent1">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8-47E5-AE38-0842BD9B6233}"/>
                </c:ext>
              </c:extLst>
            </c:dLbl>
            <c:dLbl>
              <c:idx val="11"/>
              <c:layout>
                <c:manualLayout>
                  <c:x val="6.8313896883373235E-2"/>
                  <c:y val="1.3509538576603712E-2"/>
                </c:manualLayout>
              </c:layout>
              <c:spPr>
                <a:solidFill>
                  <a:schemeClr val="accent6">
                    <a:lumMod val="40000"/>
                    <a:lumOff val="60000"/>
                  </a:schemeClr>
                </a:solidFill>
              </c:spPr>
              <c:txPr>
                <a:bodyPr/>
                <a:lstStyle/>
                <a:p>
                  <a:pPr>
                    <a:defRPr sz="900"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E8-47E5-AE38-0842BD9B6233}"/>
                </c:ext>
              </c:extLst>
            </c:dLbl>
            <c:spPr>
              <a:noFill/>
              <a:ln>
                <a:noFill/>
              </a:ln>
              <a:effectLst/>
            </c:spPr>
            <c:txPr>
              <a:bodyPr/>
              <a:lstStyle/>
              <a:p>
                <a:pPr>
                  <a:defRPr sz="900" b="1">
                    <a:solidFill>
                      <a:sysClr val="windowText" lastClr="000000"/>
                    </a:solidFil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'2015 2016 2017 2018 2019 2020'!$A$138:$A$149</c:f>
              <c:strCache>
                <c:ptCount val="12"/>
                <c:pt idx="0">
                  <c:v>AT&amp;T Teleconference</c:v>
                </c:pt>
                <c:pt idx="1">
                  <c:v>Audio Video &amp; Satellite (Brent)</c:v>
                </c:pt>
                <c:pt idx="2">
                  <c:v>Comcast Ste 105</c:v>
                </c:pt>
                <c:pt idx="3">
                  <c:v>Comcast Ste 225</c:v>
                </c:pt>
                <c:pt idx="4">
                  <c:v>Consolidated</c:v>
                </c:pt>
                <c:pt idx="5">
                  <c:v>Dustin Scott</c:v>
                </c:pt>
                <c:pt idx="6">
                  <c:v>Electric Lightwave</c:v>
                </c:pt>
                <c:pt idx="7">
                  <c:v>Genesys</c:v>
                </c:pt>
                <c:pt idx="8">
                  <c:v>Integra</c:v>
                </c:pt>
                <c:pt idx="9">
                  <c:v>NVISH</c:v>
                </c:pt>
                <c:pt idx="10">
                  <c:v>QTS</c:v>
                </c:pt>
                <c:pt idx="11">
                  <c:v>Rackspace</c:v>
                </c:pt>
              </c:strCache>
            </c:strRef>
          </c:cat>
          <c:val>
            <c:numRef>
              <c:f>'2015 2016 2017 2018 2019 2020'!$N$138:$N$149</c:f>
              <c:numCache>
                <c:formatCode>"$"#,##0.00</c:formatCode>
                <c:ptCount val="12"/>
                <c:pt idx="0">
                  <c:v>1474.97</c:v>
                </c:pt>
                <c:pt idx="1">
                  <c:v>4684.6000000000004</c:v>
                </c:pt>
                <c:pt idx="2">
                  <c:v>2611.34</c:v>
                </c:pt>
                <c:pt idx="3">
                  <c:v>1643.6599999999999</c:v>
                </c:pt>
                <c:pt idx="4">
                  <c:v>13704.06</c:v>
                </c:pt>
                <c:pt idx="5">
                  <c:v>12330</c:v>
                </c:pt>
                <c:pt idx="6">
                  <c:v>30864.510000000002</c:v>
                </c:pt>
                <c:pt idx="7">
                  <c:v>33333.590000000004</c:v>
                </c:pt>
                <c:pt idx="8">
                  <c:v>93828.999999999985</c:v>
                </c:pt>
                <c:pt idx="9">
                  <c:v>666000</c:v>
                </c:pt>
                <c:pt idx="10">
                  <c:v>60804.63</c:v>
                </c:pt>
                <c:pt idx="11">
                  <c:v>32527.919999999998</c:v>
                </c:pt>
              </c:numCache>
            </c:numRef>
          </c:val>
          <c:extLst>
            <c:ext xmlns:c16="http://schemas.microsoft.com/office/drawing/2014/chart" uri="{C3380CC4-5D6E-409C-BE32-E72D297353CC}">
              <c16:uniqueId val="{0000000C-97E8-47E5-AE38-0842BD9B6233}"/>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586622338064767"/>
          <c:y val="0.32436200672622922"/>
          <c:w val="0.16165078314759973"/>
          <c:h val="0.40165672190450991"/>
        </c:manualLayout>
      </c:layout>
      <c:overlay val="0"/>
      <c:txPr>
        <a:bodyPr/>
        <a:lstStyle/>
        <a:p>
          <a:pPr>
            <a:defRPr b="1">
              <a:solidFill>
                <a:sysClr val="windowText" lastClr="000000"/>
              </a:solidFill>
            </a:defRPr>
          </a:pPr>
          <a:endParaRPr lang="en-US"/>
        </a:p>
      </c:txPr>
    </c:legend>
    <c:plotVisOnly val="1"/>
    <c:dispBlanksAs val="gap"/>
    <c:showDLblsOverMax val="0"/>
  </c:chart>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tabColor rgb="FFFFFF00"/>
  </sheetPr>
  <sheetViews>
    <sheetView zoomScale="12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tabColor theme="8"/>
  </sheetPr>
  <sheetViews>
    <sheetView zoomScale="117" workbookViewId="0" zoomToFit="1"/>
  </sheetViews>
  <pageMargins left="0.7" right="0.7" top="0.75" bottom="0.75" header="0.3" footer="0.3"/>
  <pageSetup paperSize="5"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tabColor theme="9"/>
  </sheetPr>
  <sheetViews>
    <sheetView zoomScale="117" workbookViewId="0" zoomToFit="1"/>
  </sheetViews>
  <pageMargins left="0.7" right="0.7" top="0.75" bottom="0.75" header="0.3" footer="0.3"/>
  <pageSetup paperSize="5"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6"/>
  </sheetPr>
  <sheetViews>
    <sheetView zoomScale="117" workbookViewId="0" zoomToFit="1"/>
  </sheetViews>
  <pageMargins left="0.7" right="0.7" top="0.75" bottom="0.75" header="0.3" footer="0.3"/>
  <pageSetup paperSize="5"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5"/>
  </sheetPr>
  <sheetViews>
    <sheetView zoomScale="117" workbookViewId="0" zoomToFit="1"/>
  </sheetViews>
  <pageMargins left="0.7" right="0.7" top="0.75" bottom="0.75" header="0.3" footer="0.3"/>
  <pageSetup paperSize="5"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54143" cy="6277429"/>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0.71971</cdr:x>
      <cdr:y>0.109</cdr:y>
    </cdr:from>
    <cdr:to>
      <cdr:x>0.91556</cdr:x>
      <cdr:y>0.27845</cdr:y>
    </cdr:to>
    <cdr:pic>
      <cdr:nvPicPr>
        <cdr:cNvPr id="2" name="Picture 1">
          <a:extLst xmlns:a="http://schemas.openxmlformats.org/drawingml/2006/main">
            <a:ext uri="{FF2B5EF4-FFF2-40B4-BE49-F238E27FC236}">
              <a16:creationId xmlns:a16="http://schemas.microsoft.com/office/drawing/2014/main" id="{3B14263B-32E4-C02A-7547-0A44FE51FEAB}"/>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8215296" y="686058"/>
          <a:ext cx="2235546" cy="106654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0.96977</cdr:x>
      <cdr:y>0.59075</cdr:y>
    </cdr:from>
    <cdr:to>
      <cdr:x>0.98825</cdr:x>
      <cdr:y>0.60925</cdr:y>
    </cdr:to>
    <cdr:sp macro="" textlink="">
      <cdr:nvSpPr>
        <cdr:cNvPr id="2" name="TextBox 1"/>
        <cdr:cNvSpPr txBox="1"/>
      </cdr:nvSpPr>
      <cdr:spPr>
        <a:xfrm xmlns:a="http://schemas.openxmlformats.org/drawingml/2006/main">
          <a:off x="8397995" y="3715477"/>
          <a:ext cx="159963" cy="1163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0.02701</cdr:x>
      <cdr:y>0.16415</cdr:y>
    </cdr:from>
    <cdr:to>
      <cdr:x>0.1927</cdr:x>
      <cdr:y>0.30751</cdr:y>
    </cdr:to>
    <cdr:pic>
      <cdr:nvPicPr>
        <cdr:cNvPr id="3" name="Picture 2">
          <a:extLst xmlns:a="http://schemas.openxmlformats.org/drawingml/2006/main">
            <a:ext uri="{FF2B5EF4-FFF2-40B4-BE49-F238E27FC236}">
              <a16:creationId xmlns:a16="http://schemas.microsoft.com/office/drawing/2014/main" id="{77D53C36-DC2E-45A0-BD6F-CCE9C304695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07896" y="1032386"/>
          <a:ext cx="1889074" cy="901699"/>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6.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0.0287</cdr:x>
      <cdr:y>0.23813</cdr:y>
    </cdr:from>
    <cdr:to>
      <cdr:x>0.17548</cdr:x>
      <cdr:y>0.36514</cdr:y>
    </cdr:to>
    <cdr:pic>
      <cdr:nvPicPr>
        <cdr:cNvPr id="2" name="Picture 1">
          <a:extLst xmlns:a="http://schemas.openxmlformats.org/drawingml/2006/main">
            <a:ext uri="{FF2B5EF4-FFF2-40B4-BE49-F238E27FC236}">
              <a16:creationId xmlns:a16="http://schemas.microsoft.com/office/drawing/2014/main" id="{DE4371B8-185A-9BA6-37E9-B234C812ACA7}"/>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327194" y="1497728"/>
          <a:ext cx="1673458" cy="798780"/>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8.xml><?xml version="1.0" encoding="utf-8"?>
<xdr:wsDr xmlns:xdr="http://schemas.openxmlformats.org/drawingml/2006/spreadsheetDrawing" xmlns:a="http://schemas.openxmlformats.org/drawingml/2006/main">
  <xdr:absoluteAnchor>
    <xdr:pos x="0" y="0"/>
    <xdr:ext cx="11405577" cy="6293013"/>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0.03698</cdr:x>
      <cdr:y>0.1075</cdr:y>
    </cdr:from>
    <cdr:to>
      <cdr:x>0.22076</cdr:x>
      <cdr:y>0.26652</cdr:y>
    </cdr:to>
    <cdr:pic>
      <cdr:nvPicPr>
        <cdr:cNvPr id="2" name="Picture 1">
          <a:extLst xmlns:a="http://schemas.openxmlformats.org/drawingml/2006/main">
            <a:ext uri="{FF2B5EF4-FFF2-40B4-BE49-F238E27FC236}">
              <a16:creationId xmlns:a16="http://schemas.microsoft.com/office/drawing/2014/main" id="{4DD8E492-9D71-FF92-1B75-B0A3E0E88186}"/>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21620" y="676105"/>
          <a:ext cx="2095272" cy="1000122"/>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2084-1863-4F33-BB28-97433589D9CA}">
  <sheetPr>
    <tabColor theme="6" tint="0.79998168889431442"/>
    <pageSetUpPr fitToPage="1"/>
  </sheetPr>
  <dimension ref="A1:P72"/>
  <sheetViews>
    <sheetView tabSelected="1" zoomScale="115" zoomScaleNormal="115" workbookViewId="0">
      <selection activeCell="M4" sqref="M4"/>
    </sheetView>
  </sheetViews>
  <sheetFormatPr defaultRowHeight="14.4" x14ac:dyDescent="0.3"/>
  <cols>
    <col min="1" max="1" width="38.33203125" customWidth="1"/>
    <col min="2" max="2" width="26.33203125" style="170" customWidth="1"/>
    <col min="3" max="3" width="12.109375" bestFit="1" customWidth="1"/>
    <col min="4" max="4" width="12" bestFit="1" customWidth="1"/>
    <col min="5" max="7" width="12.21875" bestFit="1" customWidth="1"/>
    <col min="8" max="14" width="12.109375" bestFit="1" customWidth="1"/>
    <col min="15" max="15" width="13.5546875" style="1" customWidth="1"/>
    <col min="16" max="16" width="14.44140625" customWidth="1"/>
    <col min="17" max="18" width="11" bestFit="1" customWidth="1"/>
    <col min="19" max="19" width="12" bestFit="1" customWidth="1"/>
  </cols>
  <sheetData>
    <row r="1" spans="1:16" ht="15.6" thickTop="1" thickBot="1" x14ac:dyDescent="0.35">
      <c r="A1" s="121" t="s">
        <v>0</v>
      </c>
      <c r="B1" s="121" t="s">
        <v>121</v>
      </c>
      <c r="C1" s="157">
        <v>44927</v>
      </c>
      <c r="D1" s="157">
        <v>44958</v>
      </c>
      <c r="E1" s="157">
        <v>44986</v>
      </c>
      <c r="F1" s="157">
        <v>45017</v>
      </c>
      <c r="G1" s="157">
        <v>45047</v>
      </c>
      <c r="H1" s="157">
        <v>45078</v>
      </c>
      <c r="I1" s="157">
        <v>45108</v>
      </c>
      <c r="J1" s="157">
        <v>45139</v>
      </c>
      <c r="K1" s="157">
        <v>45170</v>
      </c>
      <c r="L1" s="157">
        <v>45200</v>
      </c>
      <c r="M1" s="157">
        <v>45231</v>
      </c>
      <c r="N1" s="157">
        <v>45261</v>
      </c>
      <c r="O1" s="121" t="s">
        <v>143</v>
      </c>
    </row>
    <row r="2" spans="1:16" ht="15.6" thickTop="1" thickBot="1" x14ac:dyDescent="0.35">
      <c r="A2" s="179" t="s">
        <v>9</v>
      </c>
      <c r="B2" s="173" t="s">
        <v>122</v>
      </c>
      <c r="C2" s="163">
        <v>888.57</v>
      </c>
      <c r="D2" s="163">
        <v>888.57</v>
      </c>
      <c r="E2" s="163">
        <v>888.57</v>
      </c>
      <c r="F2" s="168">
        <v>888.57</v>
      </c>
      <c r="G2" s="168">
        <v>888.57</v>
      </c>
      <c r="H2" s="168">
        <v>888.57</v>
      </c>
      <c r="I2" s="168">
        <v>888.57</v>
      </c>
      <c r="J2" s="168">
        <v>888.57</v>
      </c>
      <c r="K2" s="168">
        <v>888.57</v>
      </c>
      <c r="L2" s="168">
        <v>888.57</v>
      </c>
      <c r="M2" s="168">
        <v>888.57</v>
      </c>
      <c r="N2" s="168">
        <v>888.57</v>
      </c>
      <c r="O2" s="168">
        <f t="shared" ref="O2:O45" si="0">SUM(C2:N2)</f>
        <v>10662.839999999998</v>
      </c>
    </row>
    <row r="3" spans="1:16" ht="15.6" thickTop="1" thickBot="1" x14ac:dyDescent="0.35">
      <c r="A3" s="179" t="s">
        <v>87</v>
      </c>
      <c r="B3" s="173" t="s">
        <v>122</v>
      </c>
      <c r="C3" s="165">
        <f>667.5+150</f>
        <v>817.5</v>
      </c>
      <c r="D3" s="165">
        <f t="shared" ref="D3:N3" si="1">667.5+150</f>
        <v>817.5</v>
      </c>
      <c r="E3" s="165">
        <f t="shared" si="1"/>
        <v>817.5</v>
      </c>
      <c r="F3" s="165">
        <f t="shared" si="1"/>
        <v>817.5</v>
      </c>
      <c r="G3" s="165">
        <f t="shared" si="1"/>
        <v>817.5</v>
      </c>
      <c r="H3" s="165">
        <f t="shared" si="1"/>
        <v>817.5</v>
      </c>
      <c r="I3" s="165">
        <f t="shared" si="1"/>
        <v>817.5</v>
      </c>
      <c r="J3" s="165">
        <f t="shared" si="1"/>
        <v>817.5</v>
      </c>
      <c r="K3" s="165">
        <f t="shared" si="1"/>
        <v>817.5</v>
      </c>
      <c r="L3" s="165">
        <f t="shared" si="1"/>
        <v>817.5</v>
      </c>
      <c r="M3" s="165">
        <f t="shared" si="1"/>
        <v>817.5</v>
      </c>
      <c r="N3" s="165">
        <f t="shared" si="1"/>
        <v>817.5</v>
      </c>
      <c r="O3" s="165">
        <f t="shared" si="0"/>
        <v>9810</v>
      </c>
    </row>
    <row r="4" spans="1:16" ht="15.6" thickTop="1" thickBot="1" x14ac:dyDescent="0.35">
      <c r="A4" s="179" t="s">
        <v>97</v>
      </c>
      <c r="B4" s="173" t="s">
        <v>122</v>
      </c>
      <c r="C4" s="165">
        <v>1964</v>
      </c>
      <c r="D4" s="165">
        <v>1964</v>
      </c>
      <c r="E4" s="165">
        <v>1964</v>
      </c>
      <c r="F4" s="165">
        <v>1964</v>
      </c>
      <c r="G4" s="165">
        <v>1964</v>
      </c>
      <c r="H4" s="165">
        <v>1964</v>
      </c>
      <c r="I4" s="165">
        <v>1964</v>
      </c>
      <c r="J4" s="165">
        <v>1964</v>
      </c>
      <c r="K4" s="165">
        <v>1964</v>
      </c>
      <c r="L4" s="165">
        <v>1964</v>
      </c>
      <c r="M4" s="165">
        <v>1964</v>
      </c>
      <c r="N4" s="165">
        <v>1964</v>
      </c>
      <c r="O4" s="165">
        <f t="shared" si="0"/>
        <v>23568</v>
      </c>
    </row>
    <row r="5" spans="1:16" ht="15.6" thickTop="1" thickBot="1" x14ac:dyDescent="0.35">
      <c r="A5" s="179" t="s">
        <v>106</v>
      </c>
      <c r="B5" s="173" t="s">
        <v>122</v>
      </c>
      <c r="C5" s="165">
        <v>938</v>
      </c>
      <c r="D5" s="165">
        <v>938</v>
      </c>
      <c r="E5" s="165">
        <v>938</v>
      </c>
      <c r="F5" s="165">
        <v>938</v>
      </c>
      <c r="G5" s="165">
        <v>938</v>
      </c>
      <c r="H5" s="165">
        <v>938</v>
      </c>
      <c r="I5" s="165">
        <v>938</v>
      </c>
      <c r="J5" s="165">
        <v>938</v>
      </c>
      <c r="K5" s="165">
        <v>938</v>
      </c>
      <c r="L5" s="165">
        <v>938</v>
      </c>
      <c r="M5" s="165">
        <v>938</v>
      </c>
      <c r="N5" s="165">
        <v>938</v>
      </c>
      <c r="O5" s="165">
        <f t="shared" si="0"/>
        <v>11256</v>
      </c>
    </row>
    <row r="6" spans="1:16" ht="15.6" thickTop="1" thickBot="1" x14ac:dyDescent="0.35">
      <c r="A6" s="179" t="s">
        <v>86</v>
      </c>
      <c r="B6" s="173" t="s">
        <v>122</v>
      </c>
      <c r="C6" s="165">
        <v>2660.82</v>
      </c>
      <c r="D6" s="165">
        <v>2660.82</v>
      </c>
      <c r="E6" s="165">
        <v>2660.82</v>
      </c>
      <c r="F6" s="165">
        <v>2660.82</v>
      </c>
      <c r="G6" s="165">
        <v>2660.82</v>
      </c>
      <c r="H6" s="165">
        <v>2660.82</v>
      </c>
      <c r="I6" s="165">
        <v>2660.82</v>
      </c>
      <c r="J6" s="165">
        <v>2660.82</v>
      </c>
      <c r="K6" s="165">
        <v>2660.82</v>
      </c>
      <c r="L6" s="165">
        <v>2660.82</v>
      </c>
      <c r="M6" s="165">
        <v>2660.82</v>
      </c>
      <c r="N6" s="165">
        <v>2660.82</v>
      </c>
      <c r="O6" s="165">
        <f t="shared" si="0"/>
        <v>31929.84</v>
      </c>
      <c r="P6" t="s">
        <v>98</v>
      </c>
    </row>
    <row r="7" spans="1:16" ht="30" thickTop="1" thickBot="1" x14ac:dyDescent="0.35">
      <c r="A7" s="180" t="s">
        <v>123</v>
      </c>
      <c r="B7" s="173" t="s">
        <v>122</v>
      </c>
      <c r="C7" s="165">
        <v>90</v>
      </c>
      <c r="D7" s="165">
        <v>90</v>
      </c>
      <c r="E7" s="165">
        <v>90</v>
      </c>
      <c r="F7" s="165">
        <v>90</v>
      </c>
      <c r="G7" s="165">
        <v>90</v>
      </c>
      <c r="H7" s="165">
        <v>90</v>
      </c>
      <c r="I7" s="165">
        <v>90</v>
      </c>
      <c r="J7" s="165">
        <v>90</v>
      </c>
      <c r="K7" s="165">
        <v>90</v>
      </c>
      <c r="L7" s="165">
        <v>90</v>
      </c>
      <c r="M7" s="165">
        <v>90</v>
      </c>
      <c r="N7" s="165">
        <v>90</v>
      </c>
      <c r="O7" s="165">
        <f t="shared" si="0"/>
        <v>1080</v>
      </c>
    </row>
    <row r="8" spans="1:16" ht="30" thickTop="1" thickBot="1" x14ac:dyDescent="0.35">
      <c r="A8" s="179" t="s">
        <v>99</v>
      </c>
      <c r="B8" s="173" t="s">
        <v>124</v>
      </c>
      <c r="C8" s="165">
        <v>35</v>
      </c>
      <c r="D8" s="165">
        <v>35</v>
      </c>
      <c r="E8" s="165">
        <v>35</v>
      </c>
      <c r="F8" s="165">
        <v>35</v>
      </c>
      <c r="G8" s="165">
        <v>35</v>
      </c>
      <c r="H8" s="165">
        <v>35</v>
      </c>
      <c r="I8" s="165">
        <v>35</v>
      </c>
      <c r="J8" s="165">
        <v>35</v>
      </c>
      <c r="K8" s="165">
        <v>35</v>
      </c>
      <c r="L8" s="165">
        <v>35</v>
      </c>
      <c r="M8" s="165">
        <v>35</v>
      </c>
      <c r="N8" s="165">
        <v>35</v>
      </c>
      <c r="O8" s="165">
        <f t="shared" si="0"/>
        <v>420</v>
      </c>
    </row>
    <row r="9" spans="1:16" ht="30" thickTop="1" thickBot="1" x14ac:dyDescent="0.35">
      <c r="A9" s="179" t="s">
        <v>125</v>
      </c>
      <c r="B9" s="173" t="s">
        <v>122</v>
      </c>
      <c r="C9" s="165">
        <v>30</v>
      </c>
      <c r="D9" s="165">
        <v>30</v>
      </c>
      <c r="E9" s="165">
        <v>30</v>
      </c>
      <c r="F9" s="165">
        <v>30</v>
      </c>
      <c r="G9" s="165">
        <v>30</v>
      </c>
      <c r="H9" s="165">
        <v>30</v>
      </c>
      <c r="I9" s="165">
        <v>30</v>
      </c>
      <c r="J9" s="165">
        <v>30</v>
      </c>
      <c r="K9" s="165">
        <v>30</v>
      </c>
      <c r="L9" s="165">
        <v>30</v>
      </c>
      <c r="M9" s="165">
        <v>30</v>
      </c>
      <c r="N9" s="165">
        <v>30</v>
      </c>
      <c r="O9" s="165">
        <f t="shared" si="0"/>
        <v>360</v>
      </c>
    </row>
    <row r="10" spans="1:16" ht="15.6" thickTop="1" thickBot="1" x14ac:dyDescent="0.35">
      <c r="A10" s="179" t="s">
        <v>127</v>
      </c>
      <c r="B10" s="173" t="s">
        <v>126</v>
      </c>
      <c r="C10" s="165">
        <v>119</v>
      </c>
      <c r="D10" s="165">
        <v>119</v>
      </c>
      <c r="E10" s="165">
        <v>119</v>
      </c>
      <c r="F10" s="165">
        <v>119</v>
      </c>
      <c r="G10" s="165">
        <v>119</v>
      </c>
      <c r="H10" s="165">
        <v>119</v>
      </c>
      <c r="I10" s="165">
        <v>119</v>
      </c>
      <c r="J10" s="165">
        <v>119</v>
      </c>
      <c r="K10" s="165">
        <v>119</v>
      </c>
      <c r="L10" s="165">
        <v>119</v>
      </c>
      <c r="M10" s="165">
        <v>119</v>
      </c>
      <c r="N10" s="165">
        <v>119</v>
      </c>
      <c r="O10" s="165">
        <f t="shared" si="0"/>
        <v>1428</v>
      </c>
    </row>
    <row r="11" spans="1:16" ht="15.6" thickTop="1" thickBot="1" x14ac:dyDescent="0.35">
      <c r="A11" s="179" t="s">
        <v>100</v>
      </c>
      <c r="B11" s="173" t="s">
        <v>128</v>
      </c>
      <c r="C11" s="176"/>
      <c r="D11" s="177"/>
      <c r="E11" s="177"/>
      <c r="F11" s="177"/>
      <c r="G11" s="177"/>
      <c r="H11" s="177"/>
      <c r="I11" s="177"/>
      <c r="J11" s="177"/>
      <c r="K11" s="177"/>
      <c r="L11" s="177"/>
      <c r="M11" s="177"/>
      <c r="N11" s="176"/>
      <c r="O11" s="165">
        <f t="shared" si="0"/>
        <v>0</v>
      </c>
    </row>
    <row r="12" spans="1:16" ht="15.6" thickTop="1" thickBot="1" x14ac:dyDescent="0.35">
      <c r="A12" s="179" t="s">
        <v>5</v>
      </c>
      <c r="B12" s="173" t="s">
        <v>122</v>
      </c>
      <c r="C12" s="165">
        <v>755.02</v>
      </c>
      <c r="D12" s="165">
        <v>755.02</v>
      </c>
      <c r="E12" s="165">
        <v>755.02</v>
      </c>
      <c r="F12" s="165">
        <v>755.02</v>
      </c>
      <c r="G12" s="165">
        <v>755.02</v>
      </c>
      <c r="H12" s="165">
        <v>755.02</v>
      </c>
      <c r="I12" s="165">
        <v>755.02</v>
      </c>
      <c r="J12" s="165">
        <v>755.02</v>
      </c>
      <c r="K12" s="165">
        <v>755.02</v>
      </c>
      <c r="L12" s="165">
        <v>755.02</v>
      </c>
      <c r="M12" s="165">
        <v>755.02</v>
      </c>
      <c r="N12" s="165">
        <v>755.02</v>
      </c>
      <c r="O12" s="165">
        <f t="shared" si="0"/>
        <v>9060.2400000000016</v>
      </c>
    </row>
    <row r="13" spans="1:16" ht="15.6" thickTop="1" thickBot="1" x14ac:dyDescent="0.35">
      <c r="A13" s="179" t="s">
        <v>1</v>
      </c>
      <c r="B13" s="173" t="s">
        <v>122</v>
      </c>
      <c r="C13" s="165">
        <v>2232.25</v>
      </c>
      <c r="D13" s="165">
        <v>2232.25</v>
      </c>
      <c r="E13" s="165">
        <v>2232.25</v>
      </c>
      <c r="F13" s="165">
        <v>2232.25</v>
      </c>
      <c r="G13" s="165">
        <v>2232.25</v>
      </c>
      <c r="H13" s="165">
        <v>2232.25</v>
      </c>
      <c r="I13" s="165">
        <v>2232.25</v>
      </c>
      <c r="J13" s="165">
        <v>2232.25</v>
      </c>
      <c r="K13" s="165">
        <v>2232.25</v>
      </c>
      <c r="L13" s="165">
        <v>2232.25</v>
      </c>
      <c r="M13" s="165">
        <v>2232.25</v>
      </c>
      <c r="N13" s="165">
        <v>2232.25</v>
      </c>
      <c r="O13" s="165">
        <f t="shared" si="0"/>
        <v>26787</v>
      </c>
    </row>
    <row r="14" spans="1:16" ht="15.6" thickTop="1" thickBot="1" x14ac:dyDescent="0.35">
      <c r="A14" s="179" t="s">
        <v>111</v>
      </c>
      <c r="B14" s="173" t="s">
        <v>122</v>
      </c>
      <c r="C14" s="165">
        <v>900</v>
      </c>
      <c r="D14" s="165">
        <v>900</v>
      </c>
      <c r="E14" s="165">
        <v>900</v>
      </c>
      <c r="F14" s="165">
        <v>900</v>
      </c>
      <c r="G14" s="165">
        <v>900</v>
      </c>
      <c r="H14" s="165">
        <v>900</v>
      </c>
      <c r="I14" s="165">
        <v>900</v>
      </c>
      <c r="J14" s="165">
        <v>900</v>
      </c>
      <c r="K14" s="165">
        <v>900</v>
      </c>
      <c r="L14" s="165">
        <v>900</v>
      </c>
      <c r="M14" s="165">
        <v>900</v>
      </c>
      <c r="N14" s="165">
        <v>900</v>
      </c>
      <c r="O14" s="165">
        <f t="shared" si="0"/>
        <v>10800</v>
      </c>
    </row>
    <row r="15" spans="1:16" ht="15.6" thickTop="1" thickBot="1" x14ac:dyDescent="0.35">
      <c r="A15" s="179" t="s">
        <v>69</v>
      </c>
      <c r="B15" s="173" t="s">
        <v>122</v>
      </c>
      <c r="C15" s="165"/>
      <c r="D15" s="166"/>
      <c r="E15" s="166">
        <v>10000</v>
      </c>
      <c r="F15" s="165"/>
      <c r="G15" s="165"/>
      <c r="H15" s="166">
        <v>10000</v>
      </c>
      <c r="I15" s="166"/>
      <c r="J15" s="167"/>
      <c r="K15" s="166">
        <v>10000</v>
      </c>
      <c r="L15" s="166"/>
      <c r="M15" s="166"/>
      <c r="N15" s="165">
        <v>10000</v>
      </c>
      <c r="O15" s="165">
        <f t="shared" si="0"/>
        <v>40000</v>
      </c>
    </row>
    <row r="16" spans="1:16" ht="15.6" thickTop="1" thickBot="1" x14ac:dyDescent="0.35">
      <c r="A16" s="179" t="s">
        <v>10</v>
      </c>
      <c r="B16" s="173" t="s">
        <v>122</v>
      </c>
      <c r="C16" s="165">
        <v>189</v>
      </c>
      <c r="D16" s="165">
        <v>189</v>
      </c>
      <c r="E16" s="165">
        <v>189</v>
      </c>
      <c r="F16" s="165">
        <v>189</v>
      </c>
      <c r="G16" s="165">
        <v>189</v>
      </c>
      <c r="H16" s="165">
        <v>189</v>
      </c>
      <c r="I16" s="165">
        <v>189</v>
      </c>
      <c r="J16" s="165">
        <v>189</v>
      </c>
      <c r="K16" s="165">
        <v>189</v>
      </c>
      <c r="L16" s="165">
        <v>189</v>
      </c>
      <c r="M16" s="165">
        <v>189</v>
      </c>
      <c r="N16" s="165">
        <v>189</v>
      </c>
      <c r="O16" s="165">
        <f t="shared" si="0"/>
        <v>2268</v>
      </c>
    </row>
    <row r="17" spans="1:16" ht="15.6" thickTop="1" thickBot="1" x14ac:dyDescent="0.35">
      <c r="A17" s="179" t="s">
        <v>129</v>
      </c>
      <c r="B17" s="173" t="s">
        <v>124</v>
      </c>
      <c r="C17" s="165"/>
      <c r="D17" s="165"/>
      <c r="E17" s="165"/>
      <c r="F17" s="165"/>
      <c r="G17" s="165"/>
      <c r="H17" s="165"/>
      <c r="I17" s="165"/>
      <c r="J17" s="165"/>
      <c r="K17" s="165"/>
      <c r="L17" s="165"/>
      <c r="M17" s="165"/>
      <c r="N17" s="165"/>
      <c r="O17" s="165">
        <f t="shared" si="0"/>
        <v>0</v>
      </c>
    </row>
    <row r="18" spans="1:16" ht="15.6" thickTop="1" thickBot="1" x14ac:dyDescent="0.35">
      <c r="A18" s="179" t="s">
        <v>101</v>
      </c>
      <c r="B18" s="173" t="s">
        <v>122</v>
      </c>
      <c r="C18" s="166">
        <v>150</v>
      </c>
      <c r="D18" s="166">
        <v>150</v>
      </c>
      <c r="E18" s="166">
        <v>150</v>
      </c>
      <c r="F18" s="166">
        <v>150</v>
      </c>
      <c r="G18" s="166">
        <v>150</v>
      </c>
      <c r="H18" s="166">
        <v>150</v>
      </c>
      <c r="I18" s="166">
        <v>150</v>
      </c>
      <c r="J18" s="166">
        <v>150</v>
      </c>
      <c r="K18" s="166">
        <v>150</v>
      </c>
      <c r="L18" s="166">
        <v>150</v>
      </c>
      <c r="M18" s="166">
        <v>150</v>
      </c>
      <c r="N18" s="166">
        <v>150</v>
      </c>
      <c r="O18" s="165">
        <f t="shared" si="0"/>
        <v>1800</v>
      </c>
    </row>
    <row r="19" spans="1:16" ht="15.6" thickTop="1" thickBot="1" x14ac:dyDescent="0.35">
      <c r="A19" s="179" t="s">
        <v>109</v>
      </c>
      <c r="B19" s="173" t="s">
        <v>130</v>
      </c>
      <c r="C19" s="165">
        <v>500</v>
      </c>
      <c r="D19" s="165">
        <v>500</v>
      </c>
      <c r="E19" s="165">
        <v>500</v>
      </c>
      <c r="F19" s="165">
        <v>500</v>
      </c>
      <c r="G19" s="165">
        <v>500</v>
      </c>
      <c r="H19" s="165">
        <v>500</v>
      </c>
      <c r="I19" s="165">
        <v>500</v>
      </c>
      <c r="J19" s="165">
        <v>500</v>
      </c>
      <c r="K19" s="165">
        <v>500</v>
      </c>
      <c r="L19" s="165">
        <v>500</v>
      </c>
      <c r="M19" s="165">
        <v>500</v>
      </c>
      <c r="N19" s="165">
        <v>500</v>
      </c>
      <c r="O19" s="165">
        <f t="shared" si="0"/>
        <v>6000</v>
      </c>
    </row>
    <row r="20" spans="1:16" ht="15.6" thickTop="1" thickBot="1" x14ac:dyDescent="0.35">
      <c r="A20" s="179" t="s">
        <v>113</v>
      </c>
      <c r="B20" s="173" t="s">
        <v>131</v>
      </c>
      <c r="C20" s="165">
        <v>96</v>
      </c>
      <c r="D20" s="165">
        <v>96</v>
      </c>
      <c r="E20" s="165">
        <v>96</v>
      </c>
      <c r="F20" s="165">
        <v>96</v>
      </c>
      <c r="G20" s="165">
        <v>96</v>
      </c>
      <c r="H20" s="165">
        <v>96</v>
      </c>
      <c r="I20" s="165">
        <v>96</v>
      </c>
      <c r="J20" s="165">
        <v>96</v>
      </c>
      <c r="K20" s="165">
        <v>96</v>
      </c>
      <c r="L20" s="165">
        <v>96</v>
      </c>
      <c r="M20" s="165">
        <v>96</v>
      </c>
      <c r="N20" s="165">
        <v>96</v>
      </c>
      <c r="O20" s="165">
        <f t="shared" si="0"/>
        <v>1152</v>
      </c>
    </row>
    <row r="21" spans="1:16" ht="15.6" thickTop="1" thickBot="1" x14ac:dyDescent="0.35">
      <c r="A21" s="179" t="s">
        <v>67</v>
      </c>
      <c r="B21" s="173" t="s">
        <v>130</v>
      </c>
      <c r="C21" s="165">
        <v>2800</v>
      </c>
      <c r="D21" s="165">
        <v>2800</v>
      </c>
      <c r="E21" s="165">
        <v>2800</v>
      </c>
      <c r="F21" s="165">
        <v>2800</v>
      </c>
      <c r="G21" s="165">
        <v>2800</v>
      </c>
      <c r="H21" s="165">
        <v>2800</v>
      </c>
      <c r="I21" s="165">
        <v>2800</v>
      </c>
      <c r="J21" s="165">
        <v>2800</v>
      </c>
      <c r="K21" s="165">
        <v>2800</v>
      </c>
      <c r="L21" s="165">
        <v>2800</v>
      </c>
      <c r="M21" s="165">
        <v>2800</v>
      </c>
      <c r="N21" s="165">
        <v>2800</v>
      </c>
      <c r="O21" s="165">
        <f t="shared" si="0"/>
        <v>33600</v>
      </c>
    </row>
    <row r="22" spans="1:16" ht="15.6" thickTop="1" thickBot="1" x14ac:dyDescent="0.35">
      <c r="A22" s="179" t="s">
        <v>110</v>
      </c>
      <c r="B22" s="173" t="s">
        <v>130</v>
      </c>
      <c r="C22" s="165">
        <v>177</v>
      </c>
      <c r="D22" s="165">
        <v>177</v>
      </c>
      <c r="E22" s="165">
        <v>177</v>
      </c>
      <c r="F22" s="165">
        <v>177</v>
      </c>
      <c r="G22" s="165">
        <v>177</v>
      </c>
      <c r="H22" s="165">
        <v>177</v>
      </c>
      <c r="I22" s="165">
        <v>177</v>
      </c>
      <c r="J22" s="165">
        <v>177</v>
      </c>
      <c r="K22" s="165">
        <v>177</v>
      </c>
      <c r="L22" s="165">
        <v>177</v>
      </c>
      <c r="M22" s="165">
        <v>177</v>
      </c>
      <c r="N22" s="165">
        <v>177</v>
      </c>
      <c r="O22" s="165">
        <f t="shared" si="0"/>
        <v>2124</v>
      </c>
    </row>
    <row r="23" spans="1:16" ht="15.6" thickTop="1" thickBot="1" x14ac:dyDescent="0.35">
      <c r="A23" s="179" t="s">
        <v>133</v>
      </c>
      <c r="B23" s="174" t="s">
        <v>132</v>
      </c>
      <c r="C23" s="165">
        <v>1024</v>
      </c>
      <c r="D23" s="165">
        <v>1024</v>
      </c>
      <c r="E23" s="165">
        <v>1024</v>
      </c>
      <c r="F23" s="165">
        <v>1024</v>
      </c>
      <c r="G23" s="165">
        <v>1024</v>
      </c>
      <c r="H23" s="165">
        <v>1024</v>
      </c>
      <c r="I23" s="165">
        <v>1024</v>
      </c>
      <c r="J23" s="165">
        <v>1024</v>
      </c>
      <c r="K23" s="165">
        <v>1024</v>
      </c>
      <c r="L23" s="165">
        <v>1024</v>
      </c>
      <c r="M23" s="165">
        <v>1024</v>
      </c>
      <c r="N23" s="165">
        <v>1024</v>
      </c>
      <c r="O23" s="165">
        <f t="shared" si="0"/>
        <v>12288</v>
      </c>
    </row>
    <row r="24" spans="1:16" ht="30" thickTop="1" thickBot="1" x14ac:dyDescent="0.35">
      <c r="A24" s="179" t="s">
        <v>134</v>
      </c>
      <c r="B24" s="173" t="s">
        <v>126</v>
      </c>
      <c r="C24" s="165">
        <v>199</v>
      </c>
      <c r="D24" s="165">
        <v>199</v>
      </c>
      <c r="E24" s="165">
        <v>199</v>
      </c>
      <c r="F24" s="165">
        <v>199</v>
      </c>
      <c r="G24" s="165">
        <v>199</v>
      </c>
      <c r="H24" s="165">
        <v>199</v>
      </c>
      <c r="I24" s="165">
        <v>199</v>
      </c>
      <c r="J24" s="165">
        <v>199</v>
      </c>
      <c r="K24" s="165">
        <v>199</v>
      </c>
      <c r="L24" s="165">
        <v>199</v>
      </c>
      <c r="M24" s="165">
        <v>199</v>
      </c>
      <c r="N24" s="165">
        <v>199</v>
      </c>
      <c r="O24" s="165">
        <f t="shared" si="0"/>
        <v>2388</v>
      </c>
    </row>
    <row r="25" spans="1:16" ht="15.6" thickTop="1" thickBot="1" x14ac:dyDescent="0.35">
      <c r="A25" s="179" t="s">
        <v>135</v>
      </c>
      <c r="B25" s="173" t="s">
        <v>122</v>
      </c>
      <c r="C25" s="165">
        <v>20</v>
      </c>
      <c r="D25" s="165">
        <v>20</v>
      </c>
      <c r="E25" s="165">
        <v>20</v>
      </c>
      <c r="F25" s="165">
        <v>20</v>
      </c>
      <c r="G25" s="165">
        <v>20</v>
      </c>
      <c r="H25" s="165">
        <v>20</v>
      </c>
      <c r="I25" s="165">
        <v>20</v>
      </c>
      <c r="J25" s="165">
        <v>20</v>
      </c>
      <c r="K25" s="165">
        <v>20</v>
      </c>
      <c r="L25" s="165">
        <v>20</v>
      </c>
      <c r="M25" s="165">
        <v>20</v>
      </c>
      <c r="N25" s="165">
        <v>20</v>
      </c>
      <c r="O25" s="165">
        <f t="shared" si="0"/>
        <v>240</v>
      </c>
    </row>
    <row r="26" spans="1:16" ht="15.6" thickTop="1" thickBot="1" x14ac:dyDescent="0.35">
      <c r="A26" s="179" t="s">
        <v>65</v>
      </c>
      <c r="B26" s="173" t="s">
        <v>122</v>
      </c>
      <c r="C26" s="165">
        <f>3737.5+200+200</f>
        <v>4137.5</v>
      </c>
      <c r="D26" s="165">
        <f t="shared" ref="D26:N26" si="2">3737.5+200+200</f>
        <v>4137.5</v>
      </c>
      <c r="E26" s="165">
        <f t="shared" si="2"/>
        <v>4137.5</v>
      </c>
      <c r="F26" s="165">
        <f t="shared" si="2"/>
        <v>4137.5</v>
      </c>
      <c r="G26" s="165">
        <f t="shared" si="2"/>
        <v>4137.5</v>
      </c>
      <c r="H26" s="165">
        <f t="shared" si="2"/>
        <v>4137.5</v>
      </c>
      <c r="I26" s="165">
        <f t="shared" si="2"/>
        <v>4137.5</v>
      </c>
      <c r="J26" s="165">
        <f t="shared" si="2"/>
        <v>4137.5</v>
      </c>
      <c r="K26" s="165">
        <f t="shared" si="2"/>
        <v>4137.5</v>
      </c>
      <c r="L26" s="165">
        <f t="shared" si="2"/>
        <v>4137.5</v>
      </c>
      <c r="M26" s="165">
        <f t="shared" si="2"/>
        <v>4137.5</v>
      </c>
      <c r="N26" s="165">
        <f t="shared" si="2"/>
        <v>4137.5</v>
      </c>
      <c r="O26" s="165">
        <f t="shared" si="0"/>
        <v>49650</v>
      </c>
    </row>
    <row r="27" spans="1:16" s="1" customFormat="1" ht="30" thickTop="1" thickBot="1" x14ac:dyDescent="0.35">
      <c r="A27" s="179" t="s">
        <v>102</v>
      </c>
      <c r="B27" s="173" t="s">
        <v>122</v>
      </c>
      <c r="C27" s="165">
        <v>9900</v>
      </c>
      <c r="D27" s="165">
        <v>9900</v>
      </c>
      <c r="E27" s="165">
        <v>9900</v>
      </c>
      <c r="F27" s="165">
        <v>9900</v>
      </c>
      <c r="G27" s="165">
        <v>9900</v>
      </c>
      <c r="H27" s="165">
        <v>9900</v>
      </c>
      <c r="I27" s="165">
        <v>9900</v>
      </c>
      <c r="J27" s="165">
        <v>9900</v>
      </c>
      <c r="K27" s="165">
        <v>9900</v>
      </c>
      <c r="L27" s="165">
        <v>9900</v>
      </c>
      <c r="M27" s="165">
        <v>9900</v>
      </c>
      <c r="N27" s="165">
        <v>9900</v>
      </c>
      <c r="O27" s="165">
        <f t="shared" si="0"/>
        <v>118800</v>
      </c>
      <c r="P27"/>
    </row>
    <row r="28" spans="1:16" s="1" customFormat="1" ht="15.6" thickTop="1" thickBot="1" x14ac:dyDescent="0.35">
      <c r="A28" s="179" t="s">
        <v>38</v>
      </c>
      <c r="B28" s="173" t="s">
        <v>124</v>
      </c>
      <c r="C28" s="165">
        <v>65000</v>
      </c>
      <c r="D28" s="165">
        <v>65000</v>
      </c>
      <c r="E28" s="165">
        <v>65000</v>
      </c>
      <c r="F28" s="165">
        <v>65000</v>
      </c>
      <c r="G28" s="165">
        <v>65000</v>
      </c>
      <c r="H28" s="165">
        <v>65000</v>
      </c>
      <c r="I28" s="165">
        <v>65000</v>
      </c>
      <c r="J28" s="165">
        <v>65000</v>
      </c>
      <c r="K28" s="165">
        <v>65000</v>
      </c>
      <c r="L28" s="165">
        <v>65000</v>
      </c>
      <c r="M28" s="165">
        <v>65000</v>
      </c>
      <c r="N28" s="165">
        <v>65000</v>
      </c>
      <c r="O28" s="165">
        <f t="shared" si="0"/>
        <v>780000</v>
      </c>
      <c r="P28"/>
    </row>
    <row r="29" spans="1:16" s="1" customFormat="1" ht="15.6" thickTop="1" thickBot="1" x14ac:dyDescent="0.35">
      <c r="A29" s="179" t="s">
        <v>112</v>
      </c>
      <c r="B29" s="175" t="s">
        <v>136</v>
      </c>
      <c r="C29" s="165">
        <v>473.01</v>
      </c>
      <c r="D29" s="165">
        <v>473.01</v>
      </c>
      <c r="E29" s="165">
        <v>473.01</v>
      </c>
      <c r="F29" s="165">
        <v>473.01</v>
      </c>
      <c r="G29" s="165">
        <v>473.01</v>
      </c>
      <c r="H29" s="165">
        <v>473.01</v>
      </c>
      <c r="I29" s="165">
        <v>473.01</v>
      </c>
      <c r="J29" s="165">
        <v>473.01</v>
      </c>
      <c r="K29" s="165">
        <v>473.01</v>
      </c>
      <c r="L29" s="165">
        <v>473.01</v>
      </c>
      <c r="M29" s="165">
        <v>473.01</v>
      </c>
      <c r="N29" s="165">
        <v>473.01</v>
      </c>
      <c r="O29" s="165">
        <f t="shared" si="0"/>
        <v>5676.1200000000017</v>
      </c>
      <c r="P29"/>
    </row>
    <row r="30" spans="1:16" s="1" customFormat="1" ht="15.6" thickTop="1" thickBot="1" x14ac:dyDescent="0.35">
      <c r="A30" s="179" t="s">
        <v>8</v>
      </c>
      <c r="B30" s="173"/>
      <c r="C30" s="165"/>
      <c r="D30" s="166"/>
      <c r="E30" s="166"/>
      <c r="F30" s="166"/>
      <c r="G30" s="166"/>
      <c r="H30" s="166"/>
      <c r="I30" s="166"/>
      <c r="J30" s="166"/>
      <c r="K30" s="166"/>
      <c r="L30" s="166"/>
      <c r="M30" s="166"/>
      <c r="N30" s="165"/>
      <c r="O30" s="165">
        <f t="shared" si="0"/>
        <v>0</v>
      </c>
      <c r="P30"/>
    </row>
    <row r="31" spans="1:16" s="1" customFormat="1" ht="15.6" thickTop="1" thickBot="1" x14ac:dyDescent="0.35">
      <c r="A31" s="179" t="s">
        <v>103</v>
      </c>
      <c r="B31" s="173" t="s">
        <v>122</v>
      </c>
      <c r="C31" s="165">
        <v>1186.2</v>
      </c>
      <c r="D31" s="165">
        <v>1186.2</v>
      </c>
      <c r="E31" s="165">
        <v>1186.2</v>
      </c>
      <c r="F31" s="165">
        <v>1186.2</v>
      </c>
      <c r="G31" s="165">
        <v>1186.2</v>
      </c>
      <c r="H31" s="165">
        <v>1186.2</v>
      </c>
      <c r="I31" s="165">
        <v>1186.2</v>
      </c>
      <c r="J31" s="165">
        <v>1186.2</v>
      </c>
      <c r="K31" s="165">
        <v>1186.2</v>
      </c>
      <c r="L31" s="165">
        <v>1186.2</v>
      </c>
      <c r="M31" s="165">
        <v>1186.2</v>
      </c>
      <c r="N31" s="165">
        <v>1186.2</v>
      </c>
      <c r="O31" s="165">
        <f t="shared" si="0"/>
        <v>14234.400000000003</v>
      </c>
      <c r="P31"/>
    </row>
    <row r="32" spans="1:16" s="1" customFormat="1" ht="15.6" thickTop="1" thickBot="1" x14ac:dyDescent="0.35">
      <c r="A32" s="179" t="s">
        <v>54</v>
      </c>
      <c r="B32" s="173" t="s">
        <v>122</v>
      </c>
      <c r="C32" s="165">
        <v>22514</v>
      </c>
      <c r="D32" s="165">
        <v>22514</v>
      </c>
      <c r="E32" s="165">
        <v>22514</v>
      </c>
      <c r="F32" s="165">
        <v>22514</v>
      </c>
      <c r="G32" s="165">
        <v>22514</v>
      </c>
      <c r="H32" s="165">
        <v>22514</v>
      </c>
      <c r="I32" s="165">
        <v>22514</v>
      </c>
      <c r="J32" s="165">
        <v>22514</v>
      </c>
      <c r="K32" s="165">
        <v>22514</v>
      </c>
      <c r="L32" s="165">
        <v>22514</v>
      </c>
      <c r="M32" s="165">
        <v>22514</v>
      </c>
      <c r="N32" s="165">
        <v>22514</v>
      </c>
      <c r="O32" s="165">
        <f t="shared" si="0"/>
        <v>270168</v>
      </c>
      <c r="P32"/>
    </row>
    <row r="33" spans="1:16" s="1" customFormat="1" ht="15.6" thickTop="1" thickBot="1" x14ac:dyDescent="0.35">
      <c r="A33" s="179" t="s">
        <v>104</v>
      </c>
      <c r="B33" s="173" t="s">
        <v>137</v>
      </c>
      <c r="C33" s="165">
        <v>2500</v>
      </c>
      <c r="D33" s="165">
        <v>2500</v>
      </c>
      <c r="E33" s="165">
        <v>2500</v>
      </c>
      <c r="F33" s="165">
        <v>2500</v>
      </c>
      <c r="G33" s="165">
        <v>2500</v>
      </c>
      <c r="H33" s="165">
        <v>2500</v>
      </c>
      <c r="I33" s="165">
        <v>2500</v>
      </c>
      <c r="J33" s="165">
        <v>2500</v>
      </c>
      <c r="K33" s="165">
        <v>2500</v>
      </c>
      <c r="L33" s="165">
        <v>2500</v>
      </c>
      <c r="M33" s="165">
        <v>2500</v>
      </c>
      <c r="N33" s="165">
        <v>2500</v>
      </c>
      <c r="O33" s="165">
        <f t="shared" si="0"/>
        <v>30000</v>
      </c>
      <c r="P33"/>
    </row>
    <row r="34" spans="1:16" s="1" customFormat="1" ht="15.6" thickTop="1" thickBot="1" x14ac:dyDescent="0.35">
      <c r="A34" s="179" t="s">
        <v>120</v>
      </c>
      <c r="B34" s="173" t="s">
        <v>138</v>
      </c>
      <c r="C34" s="165"/>
      <c r="D34" s="166"/>
      <c r="E34" s="166"/>
      <c r="F34" s="165"/>
      <c r="G34" s="165"/>
      <c r="H34" s="166"/>
      <c r="I34" s="166"/>
      <c r="J34" s="167"/>
      <c r="K34" s="166"/>
      <c r="L34" s="166"/>
      <c r="M34" s="166"/>
      <c r="N34" s="165"/>
      <c r="O34" s="165">
        <f t="shared" si="0"/>
        <v>0</v>
      </c>
      <c r="P34"/>
    </row>
    <row r="35" spans="1:16" s="1" customFormat="1" ht="15.6" thickTop="1" thickBot="1" x14ac:dyDescent="0.35">
      <c r="A35" s="179" t="s">
        <v>84</v>
      </c>
      <c r="B35" s="173" t="s">
        <v>126</v>
      </c>
      <c r="C35" s="165">
        <v>0</v>
      </c>
      <c r="D35" s="165">
        <v>0</v>
      </c>
      <c r="E35" s="165">
        <v>0</v>
      </c>
      <c r="F35" s="165">
        <v>0</v>
      </c>
      <c r="G35" s="165">
        <v>0</v>
      </c>
      <c r="H35" s="165">
        <v>0</v>
      </c>
      <c r="I35" s="166">
        <v>60000</v>
      </c>
      <c r="J35" s="167">
        <v>0</v>
      </c>
      <c r="K35" s="167">
        <v>0</v>
      </c>
      <c r="L35" s="167">
        <v>0</v>
      </c>
      <c r="M35" s="167">
        <v>0</v>
      </c>
      <c r="N35" s="167">
        <v>0</v>
      </c>
      <c r="O35" s="165">
        <f t="shared" si="0"/>
        <v>60000</v>
      </c>
      <c r="P35"/>
    </row>
    <row r="36" spans="1:16" s="1" customFormat="1" ht="15.6" thickTop="1" thickBot="1" x14ac:dyDescent="0.35">
      <c r="A36" s="179" t="s">
        <v>66</v>
      </c>
      <c r="B36" s="173" t="s">
        <v>126</v>
      </c>
      <c r="C36" s="165">
        <v>1600</v>
      </c>
      <c r="D36" s="165">
        <v>1600</v>
      </c>
      <c r="E36" s="165">
        <v>1600</v>
      </c>
      <c r="F36" s="165">
        <v>1600</v>
      </c>
      <c r="G36" s="165">
        <v>1600</v>
      </c>
      <c r="H36" s="165">
        <v>1600</v>
      </c>
      <c r="I36" s="165">
        <v>1600</v>
      </c>
      <c r="J36" s="165">
        <v>1600</v>
      </c>
      <c r="K36" s="165">
        <v>1600</v>
      </c>
      <c r="L36" s="165">
        <v>1600</v>
      </c>
      <c r="M36" s="165">
        <v>1600</v>
      </c>
      <c r="N36" s="165">
        <v>1600</v>
      </c>
      <c r="O36" s="165">
        <f t="shared" si="0"/>
        <v>19200</v>
      </c>
      <c r="P36"/>
    </row>
    <row r="37" spans="1:16" s="1" customFormat="1" ht="15.6" thickTop="1" thickBot="1" x14ac:dyDescent="0.35">
      <c r="A37" s="179" t="s">
        <v>108</v>
      </c>
      <c r="B37" s="173" t="s">
        <v>122</v>
      </c>
      <c r="C37" s="165">
        <v>145</v>
      </c>
      <c r="D37" s="165">
        <v>145</v>
      </c>
      <c r="E37" s="165">
        <v>145</v>
      </c>
      <c r="F37" s="165">
        <v>145</v>
      </c>
      <c r="G37" s="165">
        <v>145</v>
      </c>
      <c r="H37" s="165">
        <v>145</v>
      </c>
      <c r="I37" s="165">
        <v>145</v>
      </c>
      <c r="J37" s="165">
        <v>145</v>
      </c>
      <c r="K37" s="165">
        <v>145</v>
      </c>
      <c r="L37" s="165">
        <v>145</v>
      </c>
      <c r="M37" s="165">
        <v>145</v>
      </c>
      <c r="N37" s="165">
        <v>145</v>
      </c>
      <c r="O37" s="165">
        <f t="shared" si="0"/>
        <v>1740</v>
      </c>
      <c r="P37"/>
    </row>
    <row r="38" spans="1:16" s="1" customFormat="1" ht="15.6" thickTop="1" thickBot="1" x14ac:dyDescent="0.35">
      <c r="A38" s="179" t="s">
        <v>139</v>
      </c>
      <c r="B38" s="173" t="s">
        <v>131</v>
      </c>
      <c r="C38" s="165">
        <v>113.75</v>
      </c>
      <c r="D38" s="165">
        <v>113.75</v>
      </c>
      <c r="E38" s="165">
        <v>113.75</v>
      </c>
      <c r="F38" s="165">
        <v>113.75</v>
      </c>
      <c r="G38" s="165">
        <v>113.75</v>
      </c>
      <c r="H38" s="165">
        <v>113.75</v>
      </c>
      <c r="I38" s="165">
        <v>113.75</v>
      </c>
      <c r="J38" s="165">
        <v>113.75</v>
      </c>
      <c r="K38" s="165">
        <v>113.75</v>
      </c>
      <c r="L38" s="165">
        <v>113.75</v>
      </c>
      <c r="M38" s="165">
        <v>113.75</v>
      </c>
      <c r="N38" s="165">
        <v>113.75</v>
      </c>
      <c r="O38" s="165">
        <f t="shared" si="0"/>
        <v>1365</v>
      </c>
      <c r="P38"/>
    </row>
    <row r="39" spans="1:16" s="1" customFormat="1" ht="15.6" thickTop="1" thickBot="1" x14ac:dyDescent="0.35">
      <c r="A39" s="179" t="s">
        <v>85</v>
      </c>
      <c r="B39" s="173" t="s">
        <v>126</v>
      </c>
      <c r="C39" s="165">
        <v>1000</v>
      </c>
      <c r="D39" s="165">
        <v>1000</v>
      </c>
      <c r="E39" s="165">
        <v>1000</v>
      </c>
      <c r="F39" s="165">
        <v>1000</v>
      </c>
      <c r="G39" s="165">
        <v>1000</v>
      </c>
      <c r="H39" s="165">
        <v>1000</v>
      </c>
      <c r="I39" s="165">
        <v>1000</v>
      </c>
      <c r="J39" s="165">
        <v>60000</v>
      </c>
      <c r="K39" s="165">
        <v>1000</v>
      </c>
      <c r="L39" s="165">
        <v>1000</v>
      </c>
      <c r="M39" s="165">
        <v>1000</v>
      </c>
      <c r="N39" s="165">
        <v>1000</v>
      </c>
      <c r="O39" s="165">
        <f t="shared" si="0"/>
        <v>71000</v>
      </c>
      <c r="P39"/>
    </row>
    <row r="40" spans="1:16" s="1" customFormat="1" ht="15.6" thickTop="1" thickBot="1" x14ac:dyDescent="0.35">
      <c r="A40" s="179" t="s">
        <v>140</v>
      </c>
      <c r="B40" s="173" t="s">
        <v>126</v>
      </c>
      <c r="C40" s="165">
        <v>21</v>
      </c>
      <c r="D40" s="165">
        <v>21</v>
      </c>
      <c r="E40" s="165">
        <v>21</v>
      </c>
      <c r="F40" s="165">
        <v>21</v>
      </c>
      <c r="G40" s="165">
        <v>21</v>
      </c>
      <c r="H40" s="165">
        <v>21</v>
      </c>
      <c r="I40" s="165">
        <v>21</v>
      </c>
      <c r="J40" s="165">
        <v>21</v>
      </c>
      <c r="K40" s="165">
        <v>21</v>
      </c>
      <c r="L40" s="165">
        <v>21</v>
      </c>
      <c r="M40" s="165">
        <v>21</v>
      </c>
      <c r="N40" s="165">
        <v>21</v>
      </c>
      <c r="O40" s="165">
        <f t="shared" si="0"/>
        <v>252</v>
      </c>
      <c r="P40"/>
    </row>
    <row r="41" spans="1:16" s="1" customFormat="1" ht="15.6" thickTop="1" thickBot="1" x14ac:dyDescent="0.35">
      <c r="A41" s="179" t="s">
        <v>107</v>
      </c>
      <c r="B41" s="173" t="s">
        <v>122</v>
      </c>
      <c r="C41" s="166">
        <v>383.56299999999999</v>
      </c>
      <c r="D41" s="166">
        <v>383.56299999999999</v>
      </c>
      <c r="E41" s="166">
        <v>383.56299999999999</v>
      </c>
      <c r="F41" s="166">
        <v>383.56299999999999</v>
      </c>
      <c r="G41" s="166">
        <v>383.56299999999999</v>
      </c>
      <c r="H41" s="166">
        <v>383.56299999999999</v>
      </c>
      <c r="I41" s="166">
        <v>383.56299999999999</v>
      </c>
      <c r="J41" s="166">
        <v>383.56299999999999</v>
      </c>
      <c r="K41" s="166">
        <v>383.56299999999999</v>
      </c>
      <c r="L41" s="166">
        <v>383.56299999999999</v>
      </c>
      <c r="M41" s="166">
        <v>383.56299999999999</v>
      </c>
      <c r="N41" s="166">
        <v>383.56299999999999</v>
      </c>
      <c r="O41" s="165">
        <f t="shared" si="0"/>
        <v>4602.7560000000003</v>
      </c>
      <c r="P41"/>
    </row>
    <row r="42" spans="1:16" s="1" customFormat="1" ht="30" thickTop="1" thickBot="1" x14ac:dyDescent="0.35">
      <c r="A42" s="179" t="s">
        <v>141</v>
      </c>
      <c r="B42" s="173" t="s">
        <v>128</v>
      </c>
      <c r="C42" s="166">
        <v>473.01</v>
      </c>
      <c r="D42" s="166">
        <v>473.01</v>
      </c>
      <c r="E42" s="166">
        <v>473.01</v>
      </c>
      <c r="F42" s="166">
        <v>473.01</v>
      </c>
      <c r="G42" s="166">
        <v>473.01</v>
      </c>
      <c r="H42" s="166">
        <v>473.01</v>
      </c>
      <c r="I42" s="166">
        <v>473.01</v>
      </c>
      <c r="J42" s="166">
        <v>473.01</v>
      </c>
      <c r="K42" s="166">
        <v>473.01</v>
      </c>
      <c r="L42" s="166">
        <v>473.01</v>
      </c>
      <c r="M42" s="166">
        <v>473.01</v>
      </c>
      <c r="N42" s="166">
        <v>473.01</v>
      </c>
      <c r="O42" s="165">
        <f t="shared" si="0"/>
        <v>5676.1200000000017</v>
      </c>
      <c r="P42"/>
    </row>
    <row r="43" spans="1:16" s="1" customFormat="1" ht="15.6" thickTop="1" thickBot="1" x14ac:dyDescent="0.35">
      <c r="A43" s="179" t="s">
        <v>142</v>
      </c>
      <c r="B43" s="173" t="s">
        <v>122</v>
      </c>
      <c r="C43" s="166">
        <v>283.5</v>
      </c>
      <c r="D43" s="166">
        <v>283.5</v>
      </c>
      <c r="E43" s="166">
        <v>283.5</v>
      </c>
      <c r="F43" s="166">
        <v>283.5</v>
      </c>
      <c r="G43" s="166">
        <v>283.5</v>
      </c>
      <c r="H43" s="166">
        <v>283.5</v>
      </c>
      <c r="I43" s="166">
        <v>283.5</v>
      </c>
      <c r="J43" s="166">
        <v>283.5</v>
      </c>
      <c r="K43" s="166">
        <v>283.5</v>
      </c>
      <c r="L43" s="166">
        <v>283.5</v>
      </c>
      <c r="M43" s="166">
        <v>283.5</v>
      </c>
      <c r="N43" s="166">
        <v>283.5</v>
      </c>
      <c r="O43" s="165">
        <f t="shared" si="0"/>
        <v>3402</v>
      </c>
      <c r="P43"/>
    </row>
    <row r="44" spans="1:16" s="1" customFormat="1" ht="15.6" thickTop="1" thickBot="1" x14ac:dyDescent="0.35">
      <c r="A44" s="179" t="s">
        <v>25</v>
      </c>
      <c r="B44" s="173" t="s">
        <v>122</v>
      </c>
      <c r="C44" s="165">
        <v>0</v>
      </c>
      <c r="D44" s="166">
        <v>0</v>
      </c>
      <c r="E44" s="166">
        <v>0</v>
      </c>
      <c r="F44" s="166">
        <v>0</v>
      </c>
      <c r="G44" s="166">
        <v>0</v>
      </c>
      <c r="H44" s="166">
        <v>0</v>
      </c>
      <c r="I44" s="166">
        <v>0</v>
      </c>
      <c r="J44" s="166">
        <v>0</v>
      </c>
      <c r="K44" s="166">
        <v>1000</v>
      </c>
      <c r="L44" s="166">
        <v>0</v>
      </c>
      <c r="M44" s="166">
        <v>0</v>
      </c>
      <c r="N44" s="165">
        <v>0</v>
      </c>
      <c r="O44" s="165">
        <f t="shared" si="0"/>
        <v>1000</v>
      </c>
      <c r="P44"/>
    </row>
    <row r="45" spans="1:16" s="1" customFormat="1" ht="15.6" thickTop="1" thickBot="1" x14ac:dyDescent="0.35">
      <c r="A45" s="179" t="s">
        <v>68</v>
      </c>
      <c r="B45" s="173" t="s">
        <v>122</v>
      </c>
      <c r="C45" s="165">
        <v>525</v>
      </c>
      <c r="D45" s="165">
        <v>525</v>
      </c>
      <c r="E45" s="165">
        <v>525</v>
      </c>
      <c r="F45" s="165">
        <v>525</v>
      </c>
      <c r="G45" s="165">
        <v>525</v>
      </c>
      <c r="H45" s="165">
        <v>525</v>
      </c>
      <c r="I45" s="165">
        <v>525</v>
      </c>
      <c r="J45" s="165">
        <v>525</v>
      </c>
      <c r="K45" s="165">
        <v>525</v>
      </c>
      <c r="L45" s="165">
        <v>525</v>
      </c>
      <c r="M45" s="165">
        <v>525</v>
      </c>
      <c r="N45" s="165">
        <v>525</v>
      </c>
      <c r="O45" s="165">
        <f t="shared" si="0"/>
        <v>6300</v>
      </c>
      <c r="P45"/>
    </row>
    <row r="46" spans="1:16" s="1" customFormat="1" ht="15.6" thickTop="1" thickBot="1" x14ac:dyDescent="0.35">
      <c r="A46" s="181" t="s">
        <v>23</v>
      </c>
      <c r="B46" s="169"/>
      <c r="C46" s="156">
        <f>SUM(C2:C45)</f>
        <v>126840.69299999998</v>
      </c>
      <c r="D46" s="156">
        <f t="shared" ref="D46:O46" si="3">SUM(D2:D45)</f>
        <v>126840.69299999998</v>
      </c>
      <c r="E46" s="156">
        <f t="shared" si="3"/>
        <v>136840.693</v>
      </c>
      <c r="F46" s="156">
        <f t="shared" si="3"/>
        <v>126840.69299999998</v>
      </c>
      <c r="G46" s="156">
        <f t="shared" si="3"/>
        <v>126840.69299999998</v>
      </c>
      <c r="H46" s="156">
        <f t="shared" si="3"/>
        <v>136840.693</v>
      </c>
      <c r="I46" s="156">
        <f t="shared" si="3"/>
        <v>186840.693</v>
      </c>
      <c r="J46" s="156">
        <f t="shared" si="3"/>
        <v>185840.693</v>
      </c>
      <c r="K46" s="156">
        <f t="shared" si="3"/>
        <v>137840.693</v>
      </c>
      <c r="L46" s="156">
        <f t="shared" si="3"/>
        <v>126840.69299999998</v>
      </c>
      <c r="M46" s="156">
        <f t="shared" si="3"/>
        <v>126840.69299999998</v>
      </c>
      <c r="N46" s="156">
        <f t="shared" si="3"/>
        <v>136840.693</v>
      </c>
      <c r="O46" s="156">
        <f t="shared" si="3"/>
        <v>1682088.3160000001</v>
      </c>
      <c r="P46"/>
    </row>
    <row r="47" spans="1:16" s="1" customFormat="1" ht="15" thickTop="1" x14ac:dyDescent="0.3">
      <c r="A47"/>
      <c r="B47" s="170"/>
      <c r="C47"/>
      <c r="D47"/>
      <c r="E47"/>
      <c r="F47"/>
      <c r="G47"/>
      <c r="H47"/>
      <c r="I47"/>
      <c r="J47"/>
      <c r="K47"/>
      <c r="L47"/>
      <c r="M47"/>
      <c r="N47"/>
      <c r="P47"/>
    </row>
    <row r="48" spans="1:16" x14ac:dyDescent="0.3">
      <c r="A48" s="178" t="s">
        <v>144</v>
      </c>
    </row>
    <row r="49" spans="1:8" x14ac:dyDescent="0.3">
      <c r="A49" s="160"/>
      <c r="B49" s="171"/>
    </row>
    <row r="50" spans="1:8" x14ac:dyDescent="0.3">
      <c r="A50" s="161" t="s">
        <v>70</v>
      </c>
      <c r="B50" s="171"/>
    </row>
    <row r="51" spans="1:8" x14ac:dyDescent="0.3">
      <c r="A51" s="161" t="s">
        <v>71</v>
      </c>
      <c r="B51" s="171"/>
    </row>
    <row r="52" spans="1:8" x14ac:dyDescent="0.3">
      <c r="A52" s="161" t="s">
        <v>72</v>
      </c>
      <c r="B52" s="171"/>
    </row>
    <row r="53" spans="1:8" x14ac:dyDescent="0.3">
      <c r="A53" s="161" t="s">
        <v>73</v>
      </c>
      <c r="B53" s="171"/>
    </row>
    <row r="54" spans="1:8" x14ac:dyDescent="0.3">
      <c r="A54" s="161" t="s">
        <v>74</v>
      </c>
      <c r="B54" s="171"/>
    </row>
    <row r="55" spans="1:8" x14ac:dyDescent="0.3">
      <c r="A55" s="161" t="s">
        <v>75</v>
      </c>
      <c r="B55" s="171"/>
    </row>
    <row r="56" spans="1:8" x14ac:dyDescent="0.3">
      <c r="A56" s="161" t="s">
        <v>76</v>
      </c>
      <c r="B56" s="171"/>
    </row>
    <row r="57" spans="1:8" x14ac:dyDescent="0.3">
      <c r="A57" s="161" t="s">
        <v>77</v>
      </c>
      <c r="B57" s="171"/>
    </row>
    <row r="58" spans="1:8" x14ac:dyDescent="0.3">
      <c r="A58" s="161" t="s">
        <v>82</v>
      </c>
      <c r="B58" s="171"/>
      <c r="C58" s="1">
        <v>3737.5</v>
      </c>
      <c r="F58" s="164" t="s">
        <v>114</v>
      </c>
      <c r="H58">
        <v>900</v>
      </c>
    </row>
    <row r="59" spans="1:8" x14ac:dyDescent="0.3">
      <c r="A59" s="161" t="s">
        <v>83</v>
      </c>
      <c r="B59" s="171"/>
      <c r="C59" s="1">
        <v>200</v>
      </c>
      <c r="F59" s="164" t="s">
        <v>115</v>
      </c>
      <c r="H59">
        <v>600</v>
      </c>
    </row>
    <row r="60" spans="1:8" x14ac:dyDescent="0.3">
      <c r="A60" s="161" t="s">
        <v>83</v>
      </c>
      <c r="B60" s="171"/>
      <c r="C60" s="1">
        <v>200</v>
      </c>
      <c r="F60" s="164" t="s">
        <v>116</v>
      </c>
      <c r="H60">
        <v>400</v>
      </c>
    </row>
    <row r="61" spans="1:8" x14ac:dyDescent="0.3">
      <c r="A61" s="161" t="s">
        <v>78</v>
      </c>
      <c r="B61" s="171"/>
      <c r="F61" s="164" t="s">
        <v>117</v>
      </c>
      <c r="H61">
        <v>250</v>
      </c>
    </row>
    <row r="62" spans="1:8" x14ac:dyDescent="0.3">
      <c r="A62" s="161" t="s">
        <v>79</v>
      </c>
      <c r="B62" s="171"/>
      <c r="F62" s="164" t="s">
        <v>118</v>
      </c>
      <c r="H62">
        <v>48.54</v>
      </c>
    </row>
    <row r="63" spans="1:8" x14ac:dyDescent="0.3">
      <c r="A63" s="161" t="s">
        <v>80</v>
      </c>
      <c r="B63" s="171"/>
      <c r="F63" s="164" t="s">
        <v>119</v>
      </c>
      <c r="H63">
        <v>124.22</v>
      </c>
    </row>
    <row r="64" spans="1:8" x14ac:dyDescent="0.3">
      <c r="A64" s="161" t="s">
        <v>81</v>
      </c>
      <c r="B64" s="171"/>
      <c r="F64" s="164" t="s">
        <v>117</v>
      </c>
      <c r="H64">
        <v>250</v>
      </c>
    </row>
    <row r="65" spans="1:8" x14ac:dyDescent="0.3">
      <c r="A65" s="161" t="s">
        <v>88</v>
      </c>
      <c r="B65" s="171"/>
      <c r="H65">
        <f>SUM(H58:H64)</f>
        <v>2572.7599999999998</v>
      </c>
    </row>
    <row r="67" spans="1:8" x14ac:dyDescent="0.3">
      <c r="A67" s="162" t="s">
        <v>91</v>
      </c>
      <c r="B67" s="172"/>
    </row>
    <row r="68" spans="1:8" x14ac:dyDescent="0.3">
      <c r="A68" s="161" t="s">
        <v>89</v>
      </c>
      <c r="B68" s="171"/>
      <c r="C68" t="s">
        <v>92</v>
      </c>
    </row>
    <row r="69" spans="1:8" x14ac:dyDescent="0.3">
      <c r="A69" s="161" t="s">
        <v>90</v>
      </c>
      <c r="B69" s="171"/>
      <c r="C69" t="s">
        <v>93</v>
      </c>
    </row>
    <row r="70" spans="1:8" x14ac:dyDescent="0.3">
      <c r="A70" s="161" t="s">
        <v>96</v>
      </c>
      <c r="B70" s="171"/>
    </row>
    <row r="71" spans="1:8" x14ac:dyDescent="0.3">
      <c r="A71" s="161" t="s">
        <v>105</v>
      </c>
      <c r="B71" s="171"/>
    </row>
    <row r="72" spans="1:8" x14ac:dyDescent="0.3">
      <c r="A72" s="161" t="s">
        <v>94</v>
      </c>
      <c r="B72" s="171"/>
      <c r="C72">
        <v>484</v>
      </c>
      <c r="D72" t="s">
        <v>95</v>
      </c>
    </row>
  </sheetData>
  <sortState xmlns:xlrd2="http://schemas.microsoft.com/office/spreadsheetml/2017/richdata2" ref="A2:O45">
    <sortCondition ref="A2:A45"/>
  </sortState>
  <phoneticPr fontId="12" type="noConversion"/>
  <pageMargins left="0.25" right="0.25" top="0.5" bottom="0.25" header="0.25" footer="0.05"/>
  <pageSetup paperSize="5" scale="66" fitToHeight="0" orientation="landscape" r:id="rId1"/>
  <headerFooter>
    <oddHeader>&amp;C&amp;F</oddHeader>
    <oddFooter>&amp;C&amp;A&amp;R&amp;P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O151"/>
  <sheetViews>
    <sheetView topLeftCell="A104" zoomScale="90" zoomScaleNormal="90" workbookViewId="0">
      <selection activeCell="A58" sqref="A58"/>
    </sheetView>
  </sheetViews>
  <sheetFormatPr defaultRowHeight="14.4" x14ac:dyDescent="0.3"/>
  <cols>
    <col min="1" max="1" width="39.109375" bestFit="1" customWidth="1"/>
    <col min="2" max="2" width="12.109375" bestFit="1" customWidth="1"/>
    <col min="3" max="3" width="12" bestFit="1" customWidth="1"/>
    <col min="4" max="6" width="11.5546875" bestFit="1" customWidth="1"/>
    <col min="7" max="13" width="12.109375" bestFit="1" customWidth="1"/>
    <col min="14" max="14" width="13.5546875" style="1" customWidth="1"/>
    <col min="15" max="15" width="64.6640625" style="1" customWidth="1"/>
    <col min="16" max="17" width="11" bestFit="1" customWidth="1"/>
    <col min="18" max="18" width="12" bestFit="1" customWidth="1"/>
  </cols>
  <sheetData>
    <row r="1" spans="1:14" ht="15.6" thickTop="1" thickBot="1" x14ac:dyDescent="0.35">
      <c r="A1" s="121" t="s">
        <v>0</v>
      </c>
      <c r="B1" s="157">
        <v>44216</v>
      </c>
      <c r="C1" s="157">
        <v>44247</v>
      </c>
      <c r="D1" s="157">
        <v>44275</v>
      </c>
      <c r="E1" s="157">
        <v>44306</v>
      </c>
      <c r="F1" s="157">
        <v>44336</v>
      </c>
      <c r="G1" s="157">
        <v>44367</v>
      </c>
      <c r="H1" s="157">
        <v>44397</v>
      </c>
      <c r="I1" s="157">
        <v>44428</v>
      </c>
      <c r="J1" s="157">
        <v>44459</v>
      </c>
      <c r="K1" s="157">
        <v>44489</v>
      </c>
      <c r="L1" s="157">
        <v>44520</v>
      </c>
      <c r="M1" s="157">
        <v>44550</v>
      </c>
      <c r="N1" s="121" t="s">
        <v>55</v>
      </c>
    </row>
    <row r="2" spans="1:14" ht="15.6" thickTop="1" thickBot="1" x14ac:dyDescent="0.35">
      <c r="A2" s="124" t="s">
        <v>9</v>
      </c>
      <c r="B2" s="125"/>
      <c r="C2" s="126"/>
      <c r="D2" s="125"/>
      <c r="E2" s="125"/>
      <c r="F2" s="125"/>
      <c r="G2" s="126"/>
      <c r="H2" s="126"/>
      <c r="I2" s="127"/>
      <c r="J2" s="128"/>
      <c r="K2" s="126"/>
      <c r="L2" s="126"/>
      <c r="M2" s="125"/>
      <c r="N2" s="125">
        <f t="shared" ref="N2:N23" si="0">SUM(B2:M2)</f>
        <v>0</v>
      </c>
    </row>
    <row r="3" spans="1:14" ht="15.6" thickTop="1" thickBot="1" x14ac:dyDescent="0.35">
      <c r="A3" s="129" t="s">
        <v>16</v>
      </c>
      <c r="B3" s="130"/>
      <c r="C3" s="131"/>
      <c r="D3" s="131"/>
      <c r="E3" s="131"/>
      <c r="F3" s="131"/>
      <c r="G3" s="131"/>
      <c r="H3" s="131"/>
      <c r="I3" s="131"/>
      <c r="J3" s="130"/>
      <c r="K3" s="130"/>
      <c r="L3" s="131"/>
      <c r="M3" s="130"/>
      <c r="N3" s="130">
        <f t="shared" si="0"/>
        <v>0</v>
      </c>
    </row>
    <row r="4" spans="1:14" ht="15.6" thickTop="1" thickBot="1" x14ac:dyDescent="0.35">
      <c r="A4" s="97" t="s">
        <v>18</v>
      </c>
      <c r="B4" s="132"/>
      <c r="C4" s="132"/>
      <c r="D4" s="132"/>
      <c r="E4" s="132"/>
      <c r="F4" s="132"/>
      <c r="G4" s="132"/>
      <c r="H4" s="132"/>
      <c r="I4" s="132"/>
      <c r="J4" s="133"/>
      <c r="K4" s="133"/>
      <c r="L4" s="133"/>
      <c r="M4" s="132"/>
      <c r="N4" s="132">
        <f t="shared" si="0"/>
        <v>0</v>
      </c>
    </row>
    <row r="5" spans="1:14" ht="15.6" thickTop="1" thickBot="1" x14ac:dyDescent="0.35">
      <c r="A5" s="134" t="s">
        <v>51</v>
      </c>
      <c r="B5" s="135"/>
      <c r="C5" s="136"/>
      <c r="D5" s="136"/>
      <c r="E5" s="136"/>
      <c r="F5" s="136"/>
      <c r="G5" s="136"/>
      <c r="H5" s="136"/>
      <c r="I5" s="136"/>
      <c r="J5" s="136"/>
      <c r="K5" s="136"/>
      <c r="L5" s="136"/>
      <c r="M5" s="135"/>
      <c r="N5" s="135">
        <f t="shared" si="0"/>
        <v>0</v>
      </c>
    </row>
    <row r="6" spans="1:14" ht="15.6" thickTop="1" thickBot="1" x14ac:dyDescent="0.35">
      <c r="A6" s="137" t="s">
        <v>19</v>
      </c>
      <c r="B6" s="138"/>
      <c r="C6" s="139"/>
      <c r="D6" s="139"/>
      <c r="E6" s="139"/>
      <c r="F6" s="139"/>
      <c r="G6" s="139"/>
      <c r="H6" s="139"/>
      <c r="I6" s="139"/>
      <c r="J6" s="139"/>
      <c r="K6" s="139"/>
      <c r="L6" s="139"/>
      <c r="M6" s="138"/>
      <c r="N6" s="138">
        <f t="shared" si="0"/>
        <v>0</v>
      </c>
    </row>
    <row r="7" spans="1:14" ht="15.6" thickTop="1" thickBot="1" x14ac:dyDescent="0.35">
      <c r="A7" s="140" t="s">
        <v>5</v>
      </c>
      <c r="B7" s="141"/>
      <c r="C7" s="142"/>
      <c r="D7" s="142"/>
      <c r="E7" s="142"/>
      <c r="F7" s="142"/>
      <c r="G7" s="142"/>
      <c r="H7" s="142"/>
      <c r="I7" s="142"/>
      <c r="J7" s="142"/>
      <c r="K7" s="142"/>
      <c r="L7" s="142"/>
      <c r="M7" s="141"/>
      <c r="N7" s="141">
        <f t="shared" si="0"/>
        <v>0</v>
      </c>
    </row>
    <row r="8" spans="1:14" ht="15.6" thickTop="1" thickBot="1" x14ac:dyDescent="0.35">
      <c r="A8" s="143" t="s">
        <v>6</v>
      </c>
      <c r="B8" s="144"/>
      <c r="C8" s="145"/>
      <c r="D8" s="145"/>
      <c r="E8" s="145"/>
      <c r="F8" s="145"/>
      <c r="G8" s="145"/>
      <c r="H8" s="145"/>
      <c r="I8" s="145"/>
      <c r="J8" s="145"/>
      <c r="K8" s="145"/>
      <c r="L8" s="145"/>
      <c r="M8" s="144"/>
      <c r="N8" s="144">
        <f t="shared" si="0"/>
        <v>0</v>
      </c>
    </row>
    <row r="9" spans="1:14" ht="15.6" thickTop="1" thickBot="1" x14ac:dyDescent="0.35">
      <c r="A9" s="97" t="s">
        <v>1</v>
      </c>
      <c r="B9" s="132"/>
      <c r="C9" s="133"/>
      <c r="D9" s="133"/>
      <c r="E9" s="133"/>
      <c r="F9" s="133"/>
      <c r="G9" s="133"/>
      <c r="H9" s="133"/>
      <c r="I9" s="146"/>
      <c r="J9" s="133"/>
      <c r="K9" s="133"/>
      <c r="L9" s="133"/>
      <c r="M9" s="132"/>
      <c r="N9" s="132">
        <f t="shared" si="0"/>
        <v>0</v>
      </c>
    </row>
    <row r="10" spans="1:14" ht="15.6" thickTop="1" thickBot="1" x14ac:dyDescent="0.35">
      <c r="A10" s="134" t="s">
        <v>10</v>
      </c>
      <c r="B10" s="135"/>
      <c r="C10" s="135"/>
      <c r="D10" s="135"/>
      <c r="E10" s="135"/>
      <c r="F10" s="135"/>
      <c r="G10" s="135"/>
      <c r="H10" s="135"/>
      <c r="I10" s="135"/>
      <c r="J10" s="136"/>
      <c r="K10" s="136"/>
      <c r="L10" s="136"/>
      <c r="M10" s="136"/>
      <c r="N10" s="136">
        <f t="shared" si="0"/>
        <v>0</v>
      </c>
    </row>
    <row r="11" spans="1:14" ht="15.6" thickTop="1" thickBot="1" x14ac:dyDescent="0.35">
      <c r="A11" s="147" t="s">
        <v>22</v>
      </c>
      <c r="B11" s="148"/>
      <c r="C11" s="149"/>
      <c r="D11" s="149"/>
      <c r="E11" s="149"/>
      <c r="F11" s="149"/>
      <c r="G11" s="149"/>
      <c r="H11" s="149"/>
      <c r="I11" s="149"/>
      <c r="J11" s="149"/>
      <c r="K11" s="149"/>
      <c r="L11" s="149"/>
      <c r="M11" s="148"/>
      <c r="N11" s="148">
        <f t="shared" si="0"/>
        <v>0</v>
      </c>
    </row>
    <row r="12" spans="1:14" ht="15.6" thickTop="1" thickBot="1" x14ac:dyDescent="0.35">
      <c r="A12" s="150" t="s">
        <v>52</v>
      </c>
      <c r="B12" s="151"/>
      <c r="C12" s="151"/>
      <c r="D12" s="151"/>
      <c r="E12" s="152"/>
      <c r="F12" s="152"/>
      <c r="G12" s="151"/>
      <c r="H12" s="151"/>
      <c r="I12" s="151"/>
      <c r="J12" s="151"/>
      <c r="K12" s="151"/>
      <c r="L12" s="151"/>
      <c r="M12" s="152"/>
      <c r="N12" s="152">
        <f t="shared" si="0"/>
        <v>0</v>
      </c>
    </row>
    <row r="13" spans="1:14" ht="15.6" thickTop="1" thickBot="1" x14ac:dyDescent="0.35">
      <c r="A13" s="147" t="s">
        <v>24</v>
      </c>
      <c r="B13" s="148"/>
      <c r="C13" s="148"/>
      <c r="D13" s="148"/>
      <c r="E13" s="148"/>
      <c r="F13" s="148"/>
      <c r="G13" s="148"/>
      <c r="H13" s="148"/>
      <c r="I13" s="148"/>
      <c r="J13" s="148"/>
      <c r="K13" s="148"/>
      <c r="L13" s="148"/>
      <c r="M13" s="148"/>
      <c r="N13" s="148">
        <f t="shared" si="0"/>
        <v>0</v>
      </c>
    </row>
    <row r="14" spans="1:14" ht="15.6" thickTop="1" thickBot="1" x14ac:dyDescent="0.35">
      <c r="A14" s="140" t="s">
        <v>26</v>
      </c>
      <c r="B14" s="141"/>
      <c r="C14" s="142"/>
      <c r="D14" s="142"/>
      <c r="E14" s="142"/>
      <c r="F14" s="142"/>
      <c r="G14" s="142"/>
      <c r="H14" s="142"/>
      <c r="I14" s="142"/>
      <c r="J14" s="142"/>
      <c r="K14" s="142"/>
      <c r="L14" s="142"/>
      <c r="M14" s="141"/>
      <c r="N14" s="141">
        <f t="shared" si="0"/>
        <v>0</v>
      </c>
    </row>
    <row r="15" spans="1:14" ht="15.6" thickTop="1" thickBot="1" x14ac:dyDescent="0.35">
      <c r="A15" s="129" t="s">
        <v>50</v>
      </c>
      <c r="B15" s="130"/>
      <c r="C15" s="131"/>
      <c r="D15" s="131"/>
      <c r="E15" s="131"/>
      <c r="F15" s="131"/>
      <c r="G15" s="131"/>
      <c r="H15" s="131"/>
      <c r="I15" s="131"/>
      <c r="J15" s="131"/>
      <c r="K15" s="131"/>
      <c r="L15" s="131"/>
      <c r="M15" s="130"/>
      <c r="N15" s="130">
        <f t="shared" si="0"/>
        <v>0</v>
      </c>
    </row>
    <row r="16" spans="1:14" ht="15.6" thickTop="1" thickBot="1" x14ac:dyDescent="0.35">
      <c r="A16" s="97" t="s">
        <v>38</v>
      </c>
      <c r="B16" s="132"/>
      <c r="C16" s="133"/>
      <c r="D16" s="133"/>
      <c r="E16" s="133"/>
      <c r="F16" s="133"/>
      <c r="G16" s="133"/>
      <c r="H16" s="133"/>
      <c r="I16" s="133"/>
      <c r="J16" s="133"/>
      <c r="K16" s="133"/>
      <c r="L16" s="133"/>
      <c r="M16" s="132"/>
      <c r="N16" s="132">
        <f t="shared" si="0"/>
        <v>0</v>
      </c>
    </row>
    <row r="17" spans="1:14" ht="15.6" thickTop="1" thickBot="1" x14ac:dyDescent="0.35">
      <c r="A17" s="134" t="s">
        <v>8</v>
      </c>
      <c r="B17" s="135"/>
      <c r="C17" s="136"/>
      <c r="D17" s="136"/>
      <c r="E17" s="136"/>
      <c r="F17" s="136"/>
      <c r="G17" s="136"/>
      <c r="H17" s="136"/>
      <c r="I17" s="136"/>
      <c r="J17" s="136"/>
      <c r="K17" s="136"/>
      <c r="L17" s="136"/>
      <c r="M17" s="135"/>
      <c r="N17" s="135">
        <f t="shared" si="0"/>
        <v>0</v>
      </c>
    </row>
    <row r="18" spans="1:14" ht="15.6" thickTop="1" thickBot="1" x14ac:dyDescent="0.35">
      <c r="A18" s="143" t="s">
        <v>53</v>
      </c>
      <c r="B18" s="144"/>
      <c r="C18" s="145"/>
      <c r="D18" s="145"/>
      <c r="E18" s="144"/>
      <c r="F18" s="144"/>
      <c r="G18" s="145"/>
      <c r="H18" s="145"/>
      <c r="I18" s="153"/>
      <c r="J18" s="145"/>
      <c r="K18" s="145"/>
      <c r="L18" s="145"/>
      <c r="M18" s="144"/>
      <c r="N18" s="144">
        <f t="shared" si="0"/>
        <v>0</v>
      </c>
    </row>
    <row r="19" spans="1:14" ht="15.6" thickTop="1" thickBot="1" x14ac:dyDescent="0.35">
      <c r="A19" s="143" t="s">
        <v>54</v>
      </c>
      <c r="B19" s="144"/>
      <c r="C19" s="145"/>
      <c r="D19" s="145"/>
      <c r="E19" s="144"/>
      <c r="F19" s="144"/>
      <c r="G19" s="145"/>
      <c r="H19" s="145"/>
      <c r="I19" s="154"/>
      <c r="J19" s="145"/>
      <c r="K19" s="145"/>
      <c r="L19" s="145"/>
      <c r="M19" s="144"/>
      <c r="N19" s="144">
        <f t="shared" si="0"/>
        <v>0</v>
      </c>
    </row>
    <row r="20" spans="1:14" ht="15.6" thickTop="1" thickBot="1" x14ac:dyDescent="0.35">
      <c r="A20" s="129" t="s">
        <v>57</v>
      </c>
      <c r="B20" s="130"/>
      <c r="C20" s="131"/>
      <c r="D20" s="131"/>
      <c r="E20" s="131"/>
      <c r="F20" s="131"/>
      <c r="G20" s="131"/>
      <c r="H20" s="131"/>
      <c r="I20" s="131"/>
      <c r="J20" s="131"/>
      <c r="K20" s="131"/>
      <c r="L20" s="131"/>
      <c r="M20" s="130"/>
      <c r="N20" s="130">
        <f t="shared" si="0"/>
        <v>0</v>
      </c>
    </row>
    <row r="21" spans="1:14" ht="15.6" thickTop="1" thickBot="1" x14ac:dyDescent="0.35">
      <c r="A21" s="150" t="s">
        <v>27</v>
      </c>
      <c r="B21" s="152"/>
      <c r="C21" s="151"/>
      <c r="D21" s="151"/>
      <c r="E21" s="152"/>
      <c r="F21" s="152"/>
      <c r="G21" s="151"/>
      <c r="H21" s="151"/>
      <c r="I21" s="151"/>
      <c r="J21" s="151"/>
      <c r="K21" s="151"/>
      <c r="L21" s="151"/>
      <c r="M21" s="152"/>
      <c r="N21" s="152">
        <f t="shared" si="0"/>
        <v>0</v>
      </c>
    </row>
    <row r="22" spans="1:14" ht="15.6" thickTop="1" thickBot="1" x14ac:dyDescent="0.35">
      <c r="A22" s="140" t="s">
        <v>56</v>
      </c>
      <c r="B22" s="142"/>
      <c r="C22" s="142"/>
      <c r="D22" s="142"/>
      <c r="E22" s="142"/>
      <c r="F22" s="142"/>
      <c r="G22" s="142"/>
      <c r="H22" s="142"/>
      <c r="I22" s="142"/>
      <c r="J22" s="142"/>
      <c r="K22" s="142"/>
      <c r="L22" s="142"/>
      <c r="M22" s="141"/>
      <c r="N22" s="141">
        <f t="shared" si="0"/>
        <v>0</v>
      </c>
    </row>
    <row r="23" spans="1:14" ht="15.6" thickTop="1" thickBot="1" x14ac:dyDescent="0.35">
      <c r="A23" s="134" t="s">
        <v>25</v>
      </c>
      <c r="B23" s="135"/>
      <c r="C23" s="136"/>
      <c r="D23" s="136"/>
      <c r="E23" s="136"/>
      <c r="F23" s="136"/>
      <c r="G23" s="136"/>
      <c r="H23" s="136"/>
      <c r="I23" s="136"/>
      <c r="J23" s="136"/>
      <c r="K23" s="136"/>
      <c r="L23" s="136"/>
      <c r="M23" s="135"/>
      <c r="N23" s="135">
        <f t="shared" si="0"/>
        <v>0</v>
      </c>
    </row>
    <row r="24" spans="1:14" ht="15.6" thickTop="1" thickBot="1" x14ac:dyDescent="0.35">
      <c r="A24" s="155" t="s">
        <v>23</v>
      </c>
      <c r="B24" s="156">
        <v>49268.56</v>
      </c>
      <c r="C24" s="156">
        <v>0</v>
      </c>
      <c r="D24" s="156">
        <v>0</v>
      </c>
      <c r="E24" s="156">
        <v>0</v>
      </c>
      <c r="F24" s="156">
        <v>0</v>
      </c>
      <c r="G24" s="156">
        <v>0</v>
      </c>
      <c r="H24" s="156">
        <v>0</v>
      </c>
      <c r="I24" s="156">
        <v>0</v>
      </c>
      <c r="J24" s="156">
        <v>0</v>
      </c>
      <c r="K24" s="156">
        <v>0</v>
      </c>
      <c r="L24" s="156">
        <v>0</v>
      </c>
      <c r="M24" s="156">
        <v>0</v>
      </c>
      <c r="N24" s="156">
        <f>SUM(N2:N23)</f>
        <v>0</v>
      </c>
    </row>
    <row r="25" spans="1:14" ht="15.6" thickTop="1" thickBot="1" x14ac:dyDescent="0.35">
      <c r="A25" s="158"/>
      <c r="B25" s="159"/>
      <c r="C25" s="159"/>
      <c r="D25" s="159"/>
      <c r="E25" s="159"/>
      <c r="F25" s="159"/>
      <c r="G25" s="159"/>
      <c r="H25" s="159"/>
      <c r="I25" s="159"/>
      <c r="J25" s="159"/>
      <c r="K25" s="159"/>
      <c r="L25" s="159"/>
      <c r="M25" s="159"/>
      <c r="N25" s="159"/>
    </row>
    <row r="26" spans="1:14" ht="15.6" thickTop="1" thickBot="1" x14ac:dyDescent="0.35">
      <c r="A26" s="121" t="s">
        <v>0</v>
      </c>
      <c r="B26" s="157">
        <v>43831</v>
      </c>
      <c r="C26" s="157">
        <v>43862</v>
      </c>
      <c r="D26" s="157">
        <v>43891</v>
      </c>
      <c r="E26" s="157">
        <v>43922</v>
      </c>
      <c r="F26" s="157">
        <v>43952</v>
      </c>
      <c r="G26" s="157">
        <v>43983</v>
      </c>
      <c r="H26" s="157">
        <v>44013</v>
      </c>
      <c r="I26" s="157">
        <v>44044</v>
      </c>
      <c r="J26" s="157">
        <v>44075</v>
      </c>
      <c r="K26" s="157">
        <v>44105</v>
      </c>
      <c r="L26" s="157">
        <v>44136</v>
      </c>
      <c r="M26" s="157">
        <v>44166</v>
      </c>
      <c r="N26" s="121" t="s">
        <v>55</v>
      </c>
    </row>
    <row r="27" spans="1:14" ht="15.6" thickTop="1" thickBot="1" x14ac:dyDescent="0.35">
      <c r="A27" s="124" t="s">
        <v>9</v>
      </c>
      <c r="B27" s="125" t="s">
        <v>64</v>
      </c>
      <c r="C27" s="126">
        <v>163.72999999999999</v>
      </c>
      <c r="D27" s="125">
        <v>146.25</v>
      </c>
      <c r="E27" s="125">
        <v>250.71</v>
      </c>
      <c r="F27" s="125">
        <v>228.6</v>
      </c>
      <c r="G27" s="126">
        <v>88.95</v>
      </c>
      <c r="H27" s="126">
        <v>170.07</v>
      </c>
      <c r="I27" s="127">
        <v>87.26</v>
      </c>
      <c r="J27" s="128"/>
      <c r="K27" s="126"/>
      <c r="L27" s="126"/>
      <c r="M27" s="125"/>
      <c r="N27" s="125">
        <f t="shared" ref="N27:N48" si="1">SUM(B27:M27)</f>
        <v>1135.5700000000002</v>
      </c>
    </row>
    <row r="28" spans="1:14" ht="15.6" thickTop="1" thickBot="1" x14ac:dyDescent="0.35">
      <c r="A28" s="129" t="s">
        <v>16</v>
      </c>
      <c r="B28" s="130">
        <v>590.80999999999995</v>
      </c>
      <c r="C28" s="131"/>
      <c r="D28" s="131"/>
      <c r="E28" s="131"/>
      <c r="F28" s="131"/>
      <c r="G28" s="131"/>
      <c r="H28" s="131"/>
      <c r="I28" s="131"/>
      <c r="J28" s="130"/>
      <c r="K28" s="130"/>
      <c r="L28" s="131"/>
      <c r="M28" s="130"/>
      <c r="N28" s="130">
        <f t="shared" si="1"/>
        <v>590.80999999999995</v>
      </c>
    </row>
    <row r="29" spans="1:14" ht="15.6" thickTop="1" thickBot="1" x14ac:dyDescent="0.35">
      <c r="A29" s="97" t="s">
        <v>18</v>
      </c>
      <c r="B29" s="132">
        <v>29</v>
      </c>
      <c r="C29" s="132">
        <v>29</v>
      </c>
      <c r="D29" s="132">
        <v>29</v>
      </c>
      <c r="E29" s="132">
        <v>29</v>
      </c>
      <c r="F29" s="132">
        <v>29</v>
      </c>
      <c r="G29" s="132">
        <v>29</v>
      </c>
      <c r="H29" s="132">
        <v>29</v>
      </c>
      <c r="I29" s="132"/>
      <c r="J29" s="133"/>
      <c r="K29" s="133"/>
      <c r="L29" s="133"/>
      <c r="M29" s="132"/>
      <c r="N29" s="132">
        <f t="shared" si="1"/>
        <v>203</v>
      </c>
    </row>
    <row r="30" spans="1:14" ht="15.6" thickTop="1" thickBot="1" x14ac:dyDescent="0.35">
      <c r="A30" s="134" t="s">
        <v>51</v>
      </c>
      <c r="B30" s="135" t="s">
        <v>63</v>
      </c>
      <c r="C30" s="136">
        <v>700</v>
      </c>
      <c r="D30" s="136"/>
      <c r="E30" s="136">
        <v>5250</v>
      </c>
      <c r="F30" s="136"/>
      <c r="G30" s="136"/>
      <c r="H30" s="136"/>
      <c r="I30" s="136"/>
      <c r="J30" s="136"/>
      <c r="K30" s="136"/>
      <c r="L30" s="136"/>
      <c r="M30" s="135"/>
      <c r="N30" s="135">
        <f t="shared" si="1"/>
        <v>5950</v>
      </c>
    </row>
    <row r="31" spans="1:14" ht="15.6" thickTop="1" thickBot="1" x14ac:dyDescent="0.35">
      <c r="A31" s="137" t="s">
        <v>19</v>
      </c>
      <c r="B31" s="138">
        <v>469.69</v>
      </c>
      <c r="C31" s="139">
        <v>469.56</v>
      </c>
      <c r="D31" s="139">
        <v>469.56</v>
      </c>
      <c r="E31" s="139">
        <v>479.56</v>
      </c>
      <c r="F31" s="139">
        <v>468.96</v>
      </c>
      <c r="G31" s="139">
        <v>469.18</v>
      </c>
      <c r="H31" s="139">
        <v>469.18</v>
      </c>
      <c r="I31" s="139">
        <v>473.07</v>
      </c>
      <c r="J31" s="139"/>
      <c r="K31" s="139"/>
      <c r="L31" s="139"/>
      <c r="M31" s="138"/>
      <c r="N31" s="138">
        <f t="shared" si="1"/>
        <v>3768.7599999999998</v>
      </c>
    </row>
    <row r="32" spans="1:14" ht="15.6" thickTop="1" thickBot="1" x14ac:dyDescent="0.35">
      <c r="A32" s="140" t="s">
        <v>5</v>
      </c>
      <c r="B32" s="141">
        <v>317.29000000000002</v>
      </c>
      <c r="C32" s="142">
        <v>317.23</v>
      </c>
      <c r="D32" s="142">
        <v>317.23</v>
      </c>
      <c r="E32" s="142">
        <v>317.08999999999997</v>
      </c>
      <c r="F32" s="142">
        <v>317.13</v>
      </c>
      <c r="G32" s="142">
        <v>317.13</v>
      </c>
      <c r="H32" s="142">
        <v>318.02999999999997</v>
      </c>
      <c r="I32" s="142">
        <v>318.05</v>
      </c>
      <c r="J32" s="142"/>
      <c r="K32" s="142"/>
      <c r="L32" s="142"/>
      <c r="M32" s="141"/>
      <c r="N32" s="141">
        <f t="shared" si="1"/>
        <v>2539.1800000000003</v>
      </c>
    </row>
    <row r="33" spans="1:14" ht="15.6" thickTop="1" thickBot="1" x14ac:dyDescent="0.35">
      <c r="A33" s="143" t="s">
        <v>6</v>
      </c>
      <c r="B33" s="144">
        <v>336.05</v>
      </c>
      <c r="C33" s="145">
        <v>336.02</v>
      </c>
      <c r="D33" s="145">
        <v>336.02</v>
      </c>
      <c r="E33" s="145">
        <v>335.88</v>
      </c>
      <c r="F33" s="145">
        <v>335.88</v>
      </c>
      <c r="G33" s="145">
        <v>335.92</v>
      </c>
      <c r="H33" s="145">
        <v>346.82</v>
      </c>
      <c r="I33" s="145">
        <v>336.84</v>
      </c>
      <c r="J33" s="145"/>
      <c r="K33" s="145"/>
      <c r="L33" s="145"/>
      <c r="M33" s="144"/>
      <c r="N33" s="144">
        <f t="shared" si="1"/>
        <v>2699.4300000000003</v>
      </c>
    </row>
    <row r="34" spans="1:14" ht="15.6" thickTop="1" thickBot="1" x14ac:dyDescent="0.35">
      <c r="A34" s="97" t="s">
        <v>1</v>
      </c>
      <c r="B34" s="132">
        <v>2761.84</v>
      </c>
      <c r="C34" s="133">
        <v>2761.84</v>
      </c>
      <c r="D34" s="133">
        <v>1812.18</v>
      </c>
      <c r="E34" s="133">
        <v>2251.84</v>
      </c>
      <c r="F34" s="133">
        <v>2251.84</v>
      </c>
      <c r="G34" s="133">
        <v>2251.84</v>
      </c>
      <c r="H34" s="133">
        <v>2290.0500000000002</v>
      </c>
      <c r="I34" s="146">
        <v>2251.84</v>
      </c>
      <c r="J34" s="133"/>
      <c r="K34" s="133"/>
      <c r="L34" s="133"/>
      <c r="M34" s="132"/>
      <c r="N34" s="132">
        <f t="shared" si="1"/>
        <v>18633.27</v>
      </c>
    </row>
    <row r="35" spans="1:14" ht="15.6" thickTop="1" thickBot="1" x14ac:dyDescent="0.35">
      <c r="A35" s="134" t="s">
        <v>10</v>
      </c>
      <c r="B35" s="135">
        <v>169.9</v>
      </c>
      <c r="C35" s="135">
        <v>169.9</v>
      </c>
      <c r="D35" s="135">
        <v>169.9</v>
      </c>
      <c r="E35" s="135">
        <v>169.9</v>
      </c>
      <c r="F35" s="135">
        <v>169.9</v>
      </c>
      <c r="G35" s="135">
        <v>169.9</v>
      </c>
      <c r="H35" s="135">
        <v>169.9</v>
      </c>
      <c r="I35" s="135">
        <v>169.9</v>
      </c>
      <c r="J35" s="136"/>
      <c r="K35" s="136"/>
      <c r="L35" s="136"/>
      <c r="M35" s="136"/>
      <c r="N35" s="136">
        <f t="shared" si="1"/>
        <v>1359.2</v>
      </c>
    </row>
    <row r="36" spans="1:14" ht="15.6" thickTop="1" thickBot="1" x14ac:dyDescent="0.35">
      <c r="A36" s="147" t="s">
        <v>22</v>
      </c>
      <c r="B36" s="148"/>
      <c r="C36" s="149"/>
      <c r="D36" s="149"/>
      <c r="E36" s="149"/>
      <c r="F36" s="149"/>
      <c r="G36" s="149"/>
      <c r="H36" s="149"/>
      <c r="I36" s="149"/>
      <c r="J36" s="149"/>
      <c r="K36" s="149"/>
      <c r="L36" s="149"/>
      <c r="M36" s="148"/>
      <c r="N36" s="148">
        <f t="shared" si="1"/>
        <v>0</v>
      </c>
    </row>
    <row r="37" spans="1:14" ht="15.6" thickTop="1" thickBot="1" x14ac:dyDescent="0.35">
      <c r="A37" s="150" t="s">
        <v>52</v>
      </c>
      <c r="B37" s="151"/>
      <c r="C37" s="151"/>
      <c r="D37" s="151"/>
      <c r="E37" s="152">
        <v>150</v>
      </c>
      <c r="F37" s="152"/>
      <c r="G37" s="151">
        <v>300</v>
      </c>
      <c r="H37" s="151"/>
      <c r="I37" s="151"/>
      <c r="J37" s="151"/>
      <c r="K37" s="151"/>
      <c r="L37" s="151"/>
      <c r="M37" s="152"/>
      <c r="N37" s="152">
        <f t="shared" si="1"/>
        <v>450</v>
      </c>
    </row>
    <row r="38" spans="1:14" ht="15.6" thickTop="1" thickBot="1" x14ac:dyDescent="0.35">
      <c r="A38" s="147" t="s">
        <v>24</v>
      </c>
      <c r="B38" s="148" t="s">
        <v>60</v>
      </c>
      <c r="C38" s="148" t="s">
        <v>62</v>
      </c>
      <c r="D38" s="148" t="s">
        <v>61</v>
      </c>
      <c r="E38" s="148" t="s">
        <v>61</v>
      </c>
      <c r="F38" s="148" t="s">
        <v>61</v>
      </c>
      <c r="G38" s="148" t="s">
        <v>60</v>
      </c>
      <c r="H38" s="148" t="s">
        <v>60</v>
      </c>
      <c r="I38" s="148" t="s">
        <v>60</v>
      </c>
      <c r="J38" s="148" t="s">
        <v>60</v>
      </c>
      <c r="K38" s="148" t="s">
        <v>60</v>
      </c>
      <c r="L38" s="148" t="s">
        <v>60</v>
      </c>
      <c r="M38" s="148" t="s">
        <v>60</v>
      </c>
      <c r="N38" s="148">
        <f t="shared" si="1"/>
        <v>0</v>
      </c>
    </row>
    <row r="39" spans="1:14" ht="15.6" thickTop="1" thickBot="1" x14ac:dyDescent="0.35">
      <c r="A39" s="140" t="s">
        <v>26</v>
      </c>
      <c r="B39" s="141">
        <v>2204.02</v>
      </c>
      <c r="C39" s="142">
        <v>2204.02</v>
      </c>
      <c r="D39" s="142">
        <v>2204.02</v>
      </c>
      <c r="E39" s="142">
        <v>2237.08</v>
      </c>
      <c r="F39" s="142">
        <v>2204.02</v>
      </c>
      <c r="G39" s="142">
        <v>2237.58</v>
      </c>
      <c r="H39" s="142">
        <v>2237.08</v>
      </c>
      <c r="I39" s="142">
        <v>2204.02</v>
      </c>
      <c r="J39" s="142"/>
      <c r="K39" s="142"/>
      <c r="L39" s="142"/>
      <c r="M39" s="141"/>
      <c r="N39" s="141">
        <f t="shared" si="1"/>
        <v>17731.84</v>
      </c>
    </row>
    <row r="40" spans="1:14" ht="15.6" thickTop="1" thickBot="1" x14ac:dyDescent="0.35">
      <c r="A40" s="129" t="s">
        <v>50</v>
      </c>
      <c r="B40" s="130">
        <v>6689.7</v>
      </c>
      <c r="C40" s="131">
        <v>6362.55</v>
      </c>
      <c r="D40" s="131">
        <v>6503.75</v>
      </c>
      <c r="E40" s="131">
        <v>6468.3</v>
      </c>
      <c r="F40" s="131">
        <v>6429.22</v>
      </c>
      <c r="G40" s="131">
        <v>6557.63</v>
      </c>
      <c r="H40" s="131">
        <v>6498.38</v>
      </c>
      <c r="I40" s="131"/>
      <c r="J40" s="131"/>
      <c r="K40" s="131"/>
      <c r="L40" s="131"/>
      <c r="M40" s="130"/>
      <c r="N40" s="130">
        <f t="shared" si="1"/>
        <v>45509.53</v>
      </c>
    </row>
    <row r="41" spans="1:14" ht="15.6" thickTop="1" thickBot="1" x14ac:dyDescent="0.35">
      <c r="A41" s="97" t="s">
        <v>38</v>
      </c>
      <c r="B41" s="132">
        <v>55000</v>
      </c>
      <c r="C41" s="133">
        <v>55000</v>
      </c>
      <c r="D41" s="133">
        <v>45000</v>
      </c>
      <c r="E41" s="133">
        <v>55000</v>
      </c>
      <c r="F41" s="133">
        <v>65000</v>
      </c>
      <c r="G41" s="133">
        <v>45000</v>
      </c>
      <c r="H41" s="133">
        <v>65000</v>
      </c>
      <c r="I41" s="133">
        <v>35000</v>
      </c>
      <c r="J41" s="133"/>
      <c r="K41" s="133"/>
      <c r="L41" s="133"/>
      <c r="M41" s="132"/>
      <c r="N41" s="132">
        <f t="shared" si="1"/>
        <v>420000</v>
      </c>
    </row>
    <row r="42" spans="1:14" ht="15.6" thickTop="1" thickBot="1" x14ac:dyDescent="0.35">
      <c r="A42" s="134" t="s">
        <v>8</v>
      </c>
      <c r="B42" s="135" t="s">
        <v>59</v>
      </c>
      <c r="C42" s="136">
        <v>7401</v>
      </c>
      <c r="D42" s="136">
        <v>9108.75</v>
      </c>
      <c r="E42" s="136">
        <v>7401</v>
      </c>
      <c r="F42" s="136">
        <v>7401</v>
      </c>
      <c r="G42" s="136">
        <v>7401</v>
      </c>
      <c r="H42" s="136">
        <v>7401</v>
      </c>
      <c r="I42" s="136">
        <v>7401</v>
      </c>
      <c r="J42" s="136"/>
      <c r="K42" s="136"/>
      <c r="L42" s="136"/>
      <c r="M42" s="135"/>
      <c r="N42" s="135">
        <f t="shared" si="1"/>
        <v>53514.75</v>
      </c>
    </row>
    <row r="43" spans="1:14" ht="15.6" thickTop="1" thickBot="1" x14ac:dyDescent="0.35">
      <c r="A43" s="143" t="s">
        <v>53</v>
      </c>
      <c r="B43" s="144">
        <v>9256.77</v>
      </c>
      <c r="C43" s="145"/>
      <c r="D43" s="145"/>
      <c r="E43" s="144">
        <v>9551.98</v>
      </c>
      <c r="F43" s="144"/>
      <c r="G43" s="145">
        <v>4816.7</v>
      </c>
      <c r="H43" s="145">
        <v>4801.2</v>
      </c>
      <c r="I43" s="153">
        <v>14482.69</v>
      </c>
      <c r="J43" s="145"/>
      <c r="K43" s="145"/>
      <c r="L43" s="145"/>
      <c r="M43" s="144"/>
      <c r="N43" s="144">
        <f t="shared" si="1"/>
        <v>42909.340000000004</v>
      </c>
    </row>
    <row r="44" spans="1:14" ht="15.6" thickTop="1" thickBot="1" x14ac:dyDescent="0.35">
      <c r="A44" s="143" t="s">
        <v>54</v>
      </c>
      <c r="B44" s="144" t="s">
        <v>58</v>
      </c>
      <c r="C44" s="145">
        <v>13291.37</v>
      </c>
      <c r="D44" s="145">
        <v>13291.37</v>
      </c>
      <c r="E44" s="144">
        <v>13291.37</v>
      </c>
      <c r="F44" s="144">
        <v>13291.37</v>
      </c>
      <c r="G44" s="145">
        <v>13291.37</v>
      </c>
      <c r="H44" s="145">
        <v>13415.69</v>
      </c>
      <c r="I44" s="154"/>
      <c r="J44" s="145"/>
      <c r="K44" s="145"/>
      <c r="L44" s="145"/>
      <c r="M44" s="144"/>
      <c r="N44" s="144">
        <f t="shared" si="1"/>
        <v>79872.540000000008</v>
      </c>
    </row>
    <row r="45" spans="1:14" ht="15.6" thickTop="1" thickBot="1" x14ac:dyDescent="0.35">
      <c r="A45" s="129" t="s">
        <v>57</v>
      </c>
      <c r="B45" s="130"/>
      <c r="C45" s="131">
        <v>24</v>
      </c>
      <c r="D45" s="131">
        <v>24</v>
      </c>
      <c r="E45" s="131">
        <v>24</v>
      </c>
      <c r="F45" s="131">
        <v>24</v>
      </c>
      <c r="G45" s="131">
        <v>24</v>
      </c>
      <c r="H45" s="131">
        <v>24</v>
      </c>
      <c r="I45" s="131">
        <v>24</v>
      </c>
      <c r="J45" s="131"/>
      <c r="K45" s="131"/>
      <c r="L45" s="131"/>
      <c r="M45" s="130"/>
      <c r="N45" s="130">
        <f t="shared" si="1"/>
        <v>168</v>
      </c>
    </row>
    <row r="46" spans="1:14" ht="15.6" thickTop="1" thickBot="1" x14ac:dyDescent="0.35">
      <c r="A46" s="150" t="s">
        <v>27</v>
      </c>
      <c r="B46" s="152">
        <v>2611.92</v>
      </c>
      <c r="C46" s="151">
        <v>2509.75</v>
      </c>
      <c r="D46" s="151">
        <v>2484.52</v>
      </c>
      <c r="E46" s="152">
        <v>2360.4</v>
      </c>
      <c r="F46" s="152">
        <v>2362.9499999999998</v>
      </c>
      <c r="G46" s="151">
        <v>2358.69</v>
      </c>
      <c r="H46" s="151">
        <v>2358.75</v>
      </c>
      <c r="I46" s="151"/>
      <c r="J46" s="151"/>
      <c r="K46" s="151"/>
      <c r="L46" s="151"/>
      <c r="M46" s="152"/>
      <c r="N46" s="152">
        <f t="shared" si="1"/>
        <v>17046.980000000003</v>
      </c>
    </row>
    <row r="47" spans="1:14" ht="15.6" thickTop="1" thickBot="1" x14ac:dyDescent="0.35">
      <c r="A47" s="140" t="s">
        <v>56</v>
      </c>
      <c r="B47" s="142">
        <v>5180</v>
      </c>
      <c r="C47" s="142"/>
      <c r="D47" s="142"/>
      <c r="E47" s="142"/>
      <c r="F47" s="142">
        <v>2564.91</v>
      </c>
      <c r="G47" s="142"/>
      <c r="H47" s="142"/>
      <c r="I47" s="142"/>
      <c r="J47" s="142"/>
      <c r="K47" s="142"/>
      <c r="L47" s="142"/>
      <c r="M47" s="141"/>
      <c r="N47" s="141">
        <f t="shared" si="1"/>
        <v>7744.91</v>
      </c>
    </row>
    <row r="48" spans="1:14" ht="15.6" thickTop="1" thickBot="1" x14ac:dyDescent="0.35">
      <c r="A48" s="134" t="s">
        <v>25</v>
      </c>
      <c r="B48" s="135"/>
      <c r="C48" s="136"/>
      <c r="D48" s="136"/>
      <c r="E48" s="136"/>
      <c r="F48" s="136"/>
      <c r="G48" s="136"/>
      <c r="H48" s="136"/>
      <c r="I48" s="136">
        <v>4080</v>
      </c>
      <c r="J48" s="136"/>
      <c r="K48" s="136"/>
      <c r="L48" s="136"/>
      <c r="M48" s="135"/>
      <c r="N48" s="135">
        <f t="shared" si="1"/>
        <v>4080</v>
      </c>
    </row>
    <row r="49" spans="1:14" ht="15.6" thickTop="1" thickBot="1" x14ac:dyDescent="0.35">
      <c r="A49" s="155" t="s">
        <v>23</v>
      </c>
      <c r="B49" s="156">
        <v>49268.56</v>
      </c>
      <c r="C49" s="156">
        <v>0</v>
      </c>
      <c r="D49" s="156">
        <v>0</v>
      </c>
      <c r="E49" s="156">
        <v>0</v>
      </c>
      <c r="F49" s="156">
        <v>0</v>
      </c>
      <c r="G49" s="156">
        <v>0</v>
      </c>
      <c r="H49" s="156">
        <v>0</v>
      </c>
      <c r="I49" s="156">
        <v>0</v>
      </c>
      <c r="J49" s="156">
        <v>0</v>
      </c>
      <c r="K49" s="156">
        <v>0</v>
      </c>
      <c r="L49" s="156">
        <v>0</v>
      </c>
      <c r="M49" s="156">
        <v>0</v>
      </c>
      <c r="N49" s="156">
        <f>SUM(N27:N48)</f>
        <v>725907.11</v>
      </c>
    </row>
    <row r="50" spans="1:14" ht="15.6" thickTop="1" thickBot="1" x14ac:dyDescent="0.35">
      <c r="A50" s="122"/>
      <c r="B50" s="123"/>
      <c r="C50" s="123"/>
      <c r="D50" s="123"/>
      <c r="E50" s="123"/>
      <c r="F50" s="123"/>
      <c r="G50" s="123"/>
      <c r="H50" s="123"/>
      <c r="I50" s="123"/>
      <c r="J50" s="123"/>
      <c r="K50" s="123"/>
      <c r="L50" s="123"/>
      <c r="M50" s="123"/>
      <c r="N50" s="123"/>
    </row>
    <row r="51" spans="1:14" ht="15.6" thickTop="1" thickBot="1" x14ac:dyDescent="0.35">
      <c r="A51" s="2" t="s">
        <v>0</v>
      </c>
      <c r="B51" s="6">
        <v>43466</v>
      </c>
      <c r="C51" s="6">
        <v>43497</v>
      </c>
      <c r="D51" s="6">
        <v>43525</v>
      </c>
      <c r="E51" s="6">
        <v>43556</v>
      </c>
      <c r="F51" s="6">
        <v>43586</v>
      </c>
      <c r="G51" s="6">
        <v>43617</v>
      </c>
      <c r="H51" s="6">
        <v>43647</v>
      </c>
      <c r="I51" s="6">
        <v>43678</v>
      </c>
      <c r="J51" s="6">
        <v>43709</v>
      </c>
      <c r="K51" s="6">
        <v>43739</v>
      </c>
      <c r="L51" s="6">
        <v>43770</v>
      </c>
      <c r="M51" s="6">
        <v>43800</v>
      </c>
      <c r="N51" s="3" t="s">
        <v>49</v>
      </c>
    </row>
    <row r="52" spans="1:14" ht="15.6" thickTop="1" thickBot="1" x14ac:dyDescent="0.35">
      <c r="A52" s="96" t="s">
        <v>9</v>
      </c>
      <c r="B52" s="108">
        <v>55.29</v>
      </c>
      <c r="C52" s="108">
        <v>85.94</v>
      </c>
      <c r="D52" s="100">
        <v>75.06</v>
      </c>
      <c r="E52" s="100">
        <v>86.23</v>
      </c>
      <c r="F52" s="103">
        <v>0</v>
      </c>
      <c r="G52" s="108">
        <v>0</v>
      </c>
      <c r="H52" s="108">
        <v>111.94</v>
      </c>
      <c r="I52" s="111">
        <v>0</v>
      </c>
      <c r="J52" s="106">
        <v>184.32</v>
      </c>
      <c r="K52" s="108">
        <v>61.29</v>
      </c>
      <c r="L52" s="108">
        <v>58.18</v>
      </c>
      <c r="M52" s="91">
        <v>0</v>
      </c>
      <c r="N52" s="91">
        <f t="shared" ref="N52:N71" si="2">SUM(B52:M52)</f>
        <v>718.24999999999989</v>
      </c>
    </row>
    <row r="53" spans="1:14" ht="15.6" thickTop="1" thickBot="1" x14ac:dyDescent="0.35">
      <c r="A53" s="35" t="s">
        <v>16</v>
      </c>
      <c r="B53" s="43">
        <v>0</v>
      </c>
      <c r="C53" s="44">
        <v>1292.8800000000001</v>
      </c>
      <c r="D53" s="44">
        <v>0</v>
      </c>
      <c r="E53" s="44">
        <v>0</v>
      </c>
      <c r="F53" s="44">
        <v>1410.98</v>
      </c>
      <c r="G53" s="44">
        <v>213.75</v>
      </c>
      <c r="H53" s="44">
        <v>0</v>
      </c>
      <c r="I53" s="44">
        <v>414.59</v>
      </c>
      <c r="J53" s="107">
        <v>0</v>
      </c>
      <c r="K53" s="107">
        <v>0</v>
      </c>
      <c r="L53" s="44">
        <v>0</v>
      </c>
      <c r="M53" s="86">
        <v>0</v>
      </c>
      <c r="N53" s="86">
        <f t="shared" si="2"/>
        <v>3332.2000000000003</v>
      </c>
    </row>
    <row r="54" spans="1:14" ht="15.6" thickTop="1" thickBot="1" x14ac:dyDescent="0.35">
      <c r="A54" s="39" t="s">
        <v>18</v>
      </c>
      <c r="B54" s="41">
        <v>29</v>
      </c>
      <c r="C54" s="42">
        <v>29</v>
      </c>
      <c r="D54" s="42">
        <v>29</v>
      </c>
      <c r="E54" s="42">
        <v>29</v>
      </c>
      <c r="F54" s="42">
        <v>29</v>
      </c>
      <c r="G54" s="42">
        <v>29</v>
      </c>
      <c r="H54" s="42">
        <v>0</v>
      </c>
      <c r="I54" s="42">
        <v>0</v>
      </c>
      <c r="J54" s="42">
        <v>0</v>
      </c>
      <c r="K54" s="42">
        <v>0</v>
      </c>
      <c r="L54" s="42">
        <v>0</v>
      </c>
      <c r="M54" s="85">
        <v>0</v>
      </c>
      <c r="N54" s="85">
        <f t="shared" si="2"/>
        <v>174</v>
      </c>
    </row>
    <row r="55" spans="1:14" ht="15.6" thickTop="1" thickBot="1" x14ac:dyDescent="0.35">
      <c r="A55" s="23" t="s">
        <v>51</v>
      </c>
      <c r="B55" s="24">
        <v>0</v>
      </c>
      <c r="C55" s="25">
        <v>0</v>
      </c>
      <c r="D55" s="25">
        <v>0</v>
      </c>
      <c r="E55" s="25">
        <v>0</v>
      </c>
      <c r="F55" s="25">
        <v>0</v>
      </c>
      <c r="G55" s="25">
        <v>0</v>
      </c>
      <c r="H55" s="25">
        <v>0</v>
      </c>
      <c r="I55" s="25">
        <v>0</v>
      </c>
      <c r="J55" s="25">
        <v>0</v>
      </c>
      <c r="K55" s="25">
        <v>5750</v>
      </c>
      <c r="L55" s="25">
        <v>15900</v>
      </c>
      <c r="M55" s="87">
        <v>0</v>
      </c>
      <c r="N55" s="87">
        <f t="shared" si="2"/>
        <v>21650</v>
      </c>
    </row>
    <row r="56" spans="1:14" ht="15.6" thickTop="1" thickBot="1" x14ac:dyDescent="0.35">
      <c r="A56" s="37" t="s">
        <v>19</v>
      </c>
      <c r="B56" s="48">
        <v>434.39</v>
      </c>
      <c r="C56" s="49">
        <v>424.5</v>
      </c>
      <c r="D56" s="49">
        <v>524.45000000000005</v>
      </c>
      <c r="E56" s="49">
        <v>524.45000000000005</v>
      </c>
      <c r="F56" s="49">
        <v>434.22</v>
      </c>
      <c r="G56" s="49">
        <v>424.22</v>
      </c>
      <c r="H56" s="49">
        <v>424.22</v>
      </c>
      <c r="I56" s="49">
        <v>425.73</v>
      </c>
      <c r="J56" s="49">
        <v>425.73</v>
      </c>
      <c r="K56" s="49">
        <v>425.73</v>
      </c>
      <c r="L56" s="49">
        <v>425.94</v>
      </c>
      <c r="M56" s="92">
        <v>435.94</v>
      </c>
      <c r="N56" s="92">
        <f t="shared" si="2"/>
        <v>5329.52</v>
      </c>
    </row>
    <row r="57" spans="1:14" ht="15.6" thickTop="1" thickBot="1" x14ac:dyDescent="0.35">
      <c r="A57" s="59" t="s">
        <v>5</v>
      </c>
      <c r="B57" s="60">
        <v>288.16000000000003</v>
      </c>
      <c r="C57" s="60">
        <v>288.16000000000003</v>
      </c>
      <c r="D57" s="60">
        <v>288.16000000000003</v>
      </c>
      <c r="E57" s="60">
        <v>288.06</v>
      </c>
      <c r="F57" s="60">
        <v>288.06</v>
      </c>
      <c r="G57" s="60">
        <v>288.06</v>
      </c>
      <c r="H57" s="60">
        <v>288.62</v>
      </c>
      <c r="I57" s="60">
        <v>288.62</v>
      </c>
      <c r="J57" s="61">
        <v>198.46</v>
      </c>
      <c r="K57" s="61">
        <v>306.8</v>
      </c>
      <c r="L57" s="60">
        <v>306.8</v>
      </c>
      <c r="M57" s="90">
        <v>306.8</v>
      </c>
      <c r="N57" s="90">
        <f t="shared" si="2"/>
        <v>3424.76</v>
      </c>
    </row>
    <row r="58" spans="1:14" ht="15.6" thickTop="1" thickBot="1" x14ac:dyDescent="0.35">
      <c r="A58" s="53" t="s">
        <v>6</v>
      </c>
      <c r="B58" s="54">
        <v>311.94</v>
      </c>
      <c r="C58" s="55">
        <v>311.94</v>
      </c>
      <c r="D58" s="55">
        <v>311.94</v>
      </c>
      <c r="E58" s="70">
        <v>311.83999999999997</v>
      </c>
      <c r="F58" s="70">
        <v>311.94</v>
      </c>
      <c r="G58" s="55">
        <v>311.94</v>
      </c>
      <c r="H58" s="55">
        <v>322.5</v>
      </c>
      <c r="I58" s="55">
        <v>312.5</v>
      </c>
      <c r="J58" s="55">
        <v>287.39</v>
      </c>
      <c r="K58" s="55">
        <v>325.56</v>
      </c>
      <c r="L58" s="55">
        <v>325.56</v>
      </c>
      <c r="M58" s="89">
        <v>325.56</v>
      </c>
      <c r="N58" s="89">
        <f t="shared" si="2"/>
        <v>3770.6099999999997</v>
      </c>
    </row>
    <row r="59" spans="1:14" ht="15.6" thickTop="1" thickBot="1" x14ac:dyDescent="0.35">
      <c r="A59" s="39" t="s">
        <v>1</v>
      </c>
      <c r="B59" s="41">
        <v>2561.81</v>
      </c>
      <c r="C59" s="42">
        <v>2561.81</v>
      </c>
      <c r="D59" s="42">
        <v>2561.81</v>
      </c>
      <c r="E59" s="42">
        <v>2561.81</v>
      </c>
      <c r="F59" s="42">
        <v>2561.81</v>
      </c>
      <c r="G59" s="42">
        <v>2561.81</v>
      </c>
      <c r="H59" s="42">
        <v>3245.84</v>
      </c>
      <c r="I59" s="81">
        <v>2761.84</v>
      </c>
      <c r="J59" s="42">
        <v>2761.84</v>
      </c>
      <c r="K59" s="42">
        <v>0</v>
      </c>
      <c r="L59" s="42">
        <v>5570.53</v>
      </c>
      <c r="M59" s="85">
        <v>2761.84</v>
      </c>
      <c r="N59" s="85">
        <f t="shared" si="2"/>
        <v>32472.749999999996</v>
      </c>
    </row>
    <row r="60" spans="1:14" ht="15.6" thickTop="1" thickBot="1" x14ac:dyDescent="0.35">
      <c r="A60" s="23" t="s">
        <v>10</v>
      </c>
      <c r="B60" s="24">
        <v>159.9</v>
      </c>
      <c r="C60" s="25">
        <v>159.9</v>
      </c>
      <c r="D60" s="25">
        <v>159.9</v>
      </c>
      <c r="E60" s="101">
        <v>159.9</v>
      </c>
      <c r="F60" s="25">
        <v>169.9</v>
      </c>
      <c r="G60" s="25">
        <v>169.9</v>
      </c>
      <c r="H60" s="25">
        <v>169.9</v>
      </c>
      <c r="I60" s="25">
        <v>169.9</v>
      </c>
      <c r="J60" s="25">
        <v>169.9</v>
      </c>
      <c r="K60" s="25">
        <v>169.9</v>
      </c>
      <c r="L60" s="25">
        <v>169.9</v>
      </c>
      <c r="M60" s="87">
        <v>169.9</v>
      </c>
      <c r="N60" s="87">
        <f t="shared" si="2"/>
        <v>1998.8000000000004</v>
      </c>
    </row>
    <row r="61" spans="1:14" ht="15.6" thickTop="1" thickBot="1" x14ac:dyDescent="0.35">
      <c r="A61" s="45" t="s">
        <v>22</v>
      </c>
      <c r="B61" s="46">
        <v>310.12</v>
      </c>
      <c r="C61" s="47">
        <v>310.01</v>
      </c>
      <c r="D61" s="47">
        <v>310.01</v>
      </c>
      <c r="E61" s="47">
        <v>308.58999999999997</v>
      </c>
      <c r="F61" s="47">
        <v>308.58999999999997</v>
      </c>
      <c r="G61" s="47">
        <v>310.01</v>
      </c>
      <c r="H61" s="47">
        <v>308.58999999999997</v>
      </c>
      <c r="I61" s="47">
        <v>315.2</v>
      </c>
      <c r="J61" s="47"/>
      <c r="K61" s="47">
        <v>946.43</v>
      </c>
      <c r="L61" s="47">
        <v>0</v>
      </c>
      <c r="M61" s="88">
        <v>0</v>
      </c>
      <c r="N61" s="88">
        <f t="shared" si="2"/>
        <v>3427.5499999999997</v>
      </c>
    </row>
    <row r="62" spans="1:14" ht="15.6" thickTop="1" thickBot="1" x14ac:dyDescent="0.35">
      <c r="A62" s="45" t="s">
        <v>52</v>
      </c>
      <c r="B62" s="46">
        <v>0</v>
      </c>
      <c r="C62" s="47">
        <v>0</v>
      </c>
      <c r="D62" s="47">
        <v>0</v>
      </c>
      <c r="E62" s="102">
        <v>0</v>
      </c>
      <c r="F62" s="104">
        <v>0</v>
      </c>
      <c r="G62" s="47">
        <v>0</v>
      </c>
      <c r="H62" s="47">
        <v>0</v>
      </c>
      <c r="I62" s="47">
        <v>0</v>
      </c>
      <c r="J62" s="47">
        <v>0</v>
      </c>
      <c r="K62" s="47">
        <v>0</v>
      </c>
      <c r="L62" s="47">
        <v>0</v>
      </c>
      <c r="M62" s="88">
        <v>150</v>
      </c>
      <c r="N62" s="88">
        <f t="shared" si="2"/>
        <v>150</v>
      </c>
    </row>
    <row r="63" spans="1:14" ht="15.6" thickTop="1" thickBot="1" x14ac:dyDescent="0.35">
      <c r="A63" s="35" t="s">
        <v>24</v>
      </c>
      <c r="B63" s="43">
        <v>8499.82</v>
      </c>
      <c r="C63" s="44">
        <v>8499.82</v>
      </c>
      <c r="D63" s="44">
        <v>8499.82</v>
      </c>
      <c r="E63" s="36">
        <v>8505.51</v>
      </c>
      <c r="F63" s="36">
        <v>8511.2000000000007</v>
      </c>
      <c r="G63" s="44">
        <v>105</v>
      </c>
      <c r="H63" s="44">
        <v>8616.2000000000007</v>
      </c>
      <c r="I63" s="44">
        <v>8511.2000000000007</v>
      </c>
      <c r="J63" s="44">
        <v>8511.2000000000007</v>
      </c>
      <c r="K63" s="44">
        <v>8511.2000000000007</v>
      </c>
      <c r="L63" s="44">
        <v>8511.2000000000007</v>
      </c>
      <c r="M63" s="86">
        <v>8511.2000000000007</v>
      </c>
      <c r="N63" s="86">
        <f t="shared" si="2"/>
        <v>93793.369999999981</v>
      </c>
    </row>
    <row r="64" spans="1:14" ht="15.6" thickTop="1" thickBot="1" x14ac:dyDescent="0.35">
      <c r="A64" s="59" t="s">
        <v>26</v>
      </c>
      <c r="B64" s="60">
        <v>2237.58</v>
      </c>
      <c r="C64" s="61">
        <v>2204.02</v>
      </c>
      <c r="D64" s="61">
        <v>2204.02</v>
      </c>
      <c r="E64" s="62">
        <v>0</v>
      </c>
      <c r="F64" s="63">
        <v>2237.08</v>
      </c>
      <c r="G64" s="61">
        <v>0</v>
      </c>
      <c r="H64" s="61">
        <v>2271.14</v>
      </c>
      <c r="I64" s="61">
        <v>2204.02</v>
      </c>
      <c r="J64" s="61">
        <v>2204.02</v>
      </c>
      <c r="K64" s="61">
        <v>2204.02</v>
      </c>
      <c r="L64" s="61">
        <v>2204.02</v>
      </c>
      <c r="M64" s="90">
        <v>2204.02</v>
      </c>
      <c r="N64" s="90">
        <f t="shared" si="2"/>
        <v>22173.940000000002</v>
      </c>
    </row>
    <row r="65" spans="1:15" ht="15.6" thickTop="1" thickBot="1" x14ac:dyDescent="0.35">
      <c r="A65" s="35" t="s">
        <v>50</v>
      </c>
      <c r="B65" s="43">
        <v>0</v>
      </c>
      <c r="C65" s="44">
        <v>0</v>
      </c>
      <c r="D65" s="44">
        <v>0</v>
      </c>
      <c r="E65" s="44">
        <v>0</v>
      </c>
      <c r="F65" s="44">
        <v>0</v>
      </c>
      <c r="G65" s="44">
        <v>0</v>
      </c>
      <c r="H65" s="44">
        <v>0</v>
      </c>
      <c r="I65" s="44">
        <v>0</v>
      </c>
      <c r="J65" s="44">
        <v>0</v>
      </c>
      <c r="K65" s="44">
        <v>506.28</v>
      </c>
      <c r="L65" s="44">
        <v>6158.18</v>
      </c>
      <c r="M65" s="86">
        <v>6765.6</v>
      </c>
      <c r="N65" s="86">
        <f t="shared" si="2"/>
        <v>13430.060000000001</v>
      </c>
    </row>
    <row r="66" spans="1:15" ht="15.6" thickTop="1" thickBot="1" x14ac:dyDescent="0.35">
      <c r="A66" s="97" t="s">
        <v>38</v>
      </c>
      <c r="B66" s="109">
        <v>40000</v>
      </c>
      <c r="C66" s="85">
        <v>35000</v>
      </c>
      <c r="D66" s="85">
        <v>35000</v>
      </c>
      <c r="E66" s="85">
        <v>25000</v>
      </c>
      <c r="F66" s="85">
        <v>45000</v>
      </c>
      <c r="G66" s="95">
        <v>35000</v>
      </c>
      <c r="H66" s="110">
        <v>35000</v>
      </c>
      <c r="I66" s="110">
        <v>55000</v>
      </c>
      <c r="J66" s="110">
        <v>55000</v>
      </c>
      <c r="K66" s="110">
        <v>55000</v>
      </c>
      <c r="L66" s="110">
        <v>55000</v>
      </c>
      <c r="M66" s="95">
        <v>55000</v>
      </c>
      <c r="N66" s="95">
        <f t="shared" si="2"/>
        <v>525000</v>
      </c>
    </row>
    <row r="67" spans="1:15" ht="15.6" thickTop="1" thickBot="1" x14ac:dyDescent="0.35">
      <c r="A67" s="23" t="s">
        <v>8</v>
      </c>
      <c r="B67" s="24">
        <v>6472</v>
      </c>
      <c r="C67" s="25">
        <v>9708</v>
      </c>
      <c r="D67" s="25">
        <v>7061</v>
      </c>
      <c r="E67" s="25">
        <v>7061</v>
      </c>
      <c r="F67" s="25">
        <v>7061</v>
      </c>
      <c r="G67" s="25">
        <v>7061</v>
      </c>
      <c r="H67" s="25">
        <v>7061</v>
      </c>
      <c r="I67" s="25">
        <v>7061</v>
      </c>
      <c r="J67" s="25"/>
      <c r="K67" s="25">
        <v>14122</v>
      </c>
      <c r="L67" s="25">
        <v>7061</v>
      </c>
      <c r="M67" s="87">
        <v>7127.21</v>
      </c>
      <c r="N67" s="87">
        <f t="shared" si="2"/>
        <v>86856.21</v>
      </c>
    </row>
    <row r="68" spans="1:15" ht="15.6" thickTop="1" thickBot="1" x14ac:dyDescent="0.35">
      <c r="A68" s="53" t="s">
        <v>53</v>
      </c>
      <c r="B68" s="70">
        <v>3284.4</v>
      </c>
      <c r="C68" s="99">
        <v>3292.07</v>
      </c>
      <c r="D68" s="70">
        <v>3307.9</v>
      </c>
      <c r="E68" s="83">
        <v>3352.4</v>
      </c>
      <c r="F68" s="84">
        <v>3341.8</v>
      </c>
      <c r="G68" s="99">
        <v>4933.45</v>
      </c>
      <c r="H68" s="99">
        <v>4295.83</v>
      </c>
      <c r="I68" s="105">
        <v>4337.72</v>
      </c>
      <c r="J68" s="70">
        <v>4400.96</v>
      </c>
      <c r="K68" s="99">
        <v>4483.13</v>
      </c>
      <c r="L68" s="99">
        <v>4523.78</v>
      </c>
      <c r="M68" s="89">
        <v>4653.91</v>
      </c>
      <c r="N68" s="89">
        <f t="shared" si="2"/>
        <v>48207.349999999991</v>
      </c>
    </row>
    <row r="69" spans="1:15" ht="15.6" thickTop="1" thickBot="1" x14ac:dyDescent="0.35">
      <c r="A69" s="53" t="s">
        <v>54</v>
      </c>
      <c r="B69" s="54">
        <v>0</v>
      </c>
      <c r="C69" s="54">
        <v>0</v>
      </c>
      <c r="D69" s="54">
        <v>0</v>
      </c>
      <c r="E69" s="54">
        <v>0</v>
      </c>
      <c r="F69" s="54">
        <v>0</v>
      </c>
      <c r="G69" s="54">
        <v>0</v>
      </c>
      <c r="H69" s="54">
        <v>0</v>
      </c>
      <c r="I69" s="54">
        <v>0</v>
      </c>
      <c r="J69" s="54">
        <v>4129.6099999999997</v>
      </c>
      <c r="K69" s="70">
        <v>4945.18</v>
      </c>
      <c r="L69" s="55">
        <v>0</v>
      </c>
      <c r="M69" s="55">
        <v>0</v>
      </c>
      <c r="N69" s="89">
        <f t="shared" si="2"/>
        <v>9074.7900000000009</v>
      </c>
    </row>
    <row r="70" spans="1:15" ht="15.6" thickTop="1" thickBot="1" x14ac:dyDescent="0.35">
      <c r="A70" s="45" t="s">
        <v>27</v>
      </c>
      <c r="B70" s="46">
        <v>5926.87</v>
      </c>
      <c r="C70" s="47">
        <v>5954.54</v>
      </c>
      <c r="D70" s="47">
        <v>2575.46</v>
      </c>
      <c r="E70" s="58">
        <v>4806.74</v>
      </c>
      <c r="F70" s="52">
        <v>3887.73</v>
      </c>
      <c r="G70" s="47">
        <v>1224.24</v>
      </c>
      <c r="H70" s="47">
        <v>2563.9</v>
      </c>
      <c r="I70" s="47">
        <v>2473.58</v>
      </c>
      <c r="J70" s="47">
        <v>2779.07</v>
      </c>
      <c r="K70" s="47">
        <v>2632.22</v>
      </c>
      <c r="L70" s="47">
        <v>2610.2800000000002</v>
      </c>
      <c r="M70" s="88">
        <v>2604.2600000000002</v>
      </c>
      <c r="N70" s="88">
        <f t="shared" si="2"/>
        <v>40038.890000000007</v>
      </c>
    </row>
    <row r="71" spans="1:15" ht="15.6" thickTop="1" thickBot="1" x14ac:dyDescent="0.35">
      <c r="A71" s="23" t="s">
        <v>25</v>
      </c>
      <c r="B71" s="24">
        <v>0</v>
      </c>
      <c r="C71" s="25">
        <v>0</v>
      </c>
      <c r="D71" s="25">
        <v>0</v>
      </c>
      <c r="E71" s="25">
        <v>0</v>
      </c>
      <c r="F71" s="25">
        <v>0</v>
      </c>
      <c r="G71" s="25">
        <v>0</v>
      </c>
      <c r="H71" s="25">
        <v>4080</v>
      </c>
      <c r="I71" s="25">
        <v>0</v>
      </c>
      <c r="J71" s="25">
        <v>0</v>
      </c>
      <c r="K71" s="25">
        <v>0</v>
      </c>
      <c r="L71" s="25">
        <v>0</v>
      </c>
      <c r="M71" s="87">
        <v>0</v>
      </c>
      <c r="N71" s="87">
        <f t="shared" si="2"/>
        <v>4080</v>
      </c>
    </row>
    <row r="72" spans="1:15" ht="15.6" thickTop="1" thickBot="1" x14ac:dyDescent="0.35">
      <c r="A72" s="59"/>
      <c r="B72" s="60"/>
      <c r="C72" s="61"/>
      <c r="D72" s="61"/>
      <c r="E72" s="61"/>
      <c r="F72" s="61"/>
      <c r="G72" s="61"/>
      <c r="H72" s="61"/>
      <c r="I72" s="61"/>
      <c r="J72" s="61"/>
      <c r="K72" s="61"/>
      <c r="L72" s="61"/>
      <c r="M72" s="82"/>
      <c r="N72" s="61"/>
    </row>
    <row r="73" spans="1:15" ht="15.6" thickTop="1" thickBot="1" x14ac:dyDescent="0.35">
      <c r="A73" s="31" t="s">
        <v>23</v>
      </c>
      <c r="B73" s="29">
        <f>SUM(B53:B72)</f>
        <v>70515.990000000005</v>
      </c>
      <c r="C73" s="29">
        <f t="shared" ref="C73:M73" si="3">SUM(C53:C72)</f>
        <v>70036.649999999994</v>
      </c>
      <c r="D73" s="29">
        <f t="shared" si="3"/>
        <v>62833.47</v>
      </c>
      <c r="E73" s="29">
        <f t="shared" si="3"/>
        <v>52909.3</v>
      </c>
      <c r="F73" s="29">
        <f t="shared" si="3"/>
        <v>75553.31</v>
      </c>
      <c r="G73" s="29">
        <f t="shared" si="3"/>
        <v>52632.38</v>
      </c>
      <c r="H73" s="29">
        <f t="shared" si="3"/>
        <v>68647.740000000005</v>
      </c>
      <c r="I73" s="29">
        <f t="shared" si="3"/>
        <v>84275.900000000009</v>
      </c>
      <c r="J73" s="29">
        <f t="shared" si="3"/>
        <v>80868.180000000022</v>
      </c>
      <c r="K73" s="29">
        <f t="shared" si="3"/>
        <v>100328.45000000001</v>
      </c>
      <c r="L73" s="29">
        <f t="shared" si="3"/>
        <v>108767.19</v>
      </c>
      <c r="M73" s="29">
        <f t="shared" si="3"/>
        <v>91016.24</v>
      </c>
      <c r="N73" s="29">
        <f>SUM(N52:N72)</f>
        <v>919103.05</v>
      </c>
    </row>
    <row r="74" spans="1:15" ht="15.6" thickTop="1" thickBot="1" x14ac:dyDescent="0.35">
      <c r="A74" s="93"/>
      <c r="B74" s="94"/>
      <c r="C74" s="94"/>
      <c r="D74" s="94"/>
      <c r="E74" s="94"/>
      <c r="F74" s="94"/>
      <c r="G74" s="94"/>
      <c r="H74" s="94"/>
      <c r="I74" s="94"/>
      <c r="J74" s="94"/>
      <c r="K74" s="94"/>
      <c r="L74" s="94"/>
      <c r="M74" s="94"/>
      <c r="N74" s="94"/>
    </row>
    <row r="75" spans="1:15" ht="15.6" thickTop="1" thickBot="1" x14ac:dyDescent="0.35">
      <c r="A75" s="2" t="s">
        <v>0</v>
      </c>
      <c r="B75" s="6">
        <v>43101</v>
      </c>
      <c r="C75" s="4">
        <v>43132</v>
      </c>
      <c r="D75" s="7">
        <v>43160</v>
      </c>
      <c r="E75" s="8">
        <v>43191</v>
      </c>
      <c r="F75" s="9">
        <v>43221</v>
      </c>
      <c r="G75" s="10">
        <v>43252</v>
      </c>
      <c r="H75" s="11">
        <v>43282</v>
      </c>
      <c r="I75" s="8">
        <v>43313</v>
      </c>
      <c r="J75" s="12">
        <v>43344</v>
      </c>
      <c r="K75" s="4">
        <v>43374</v>
      </c>
      <c r="L75" s="11">
        <v>43405</v>
      </c>
      <c r="M75" s="12">
        <v>43435</v>
      </c>
      <c r="N75" s="3" t="s">
        <v>37</v>
      </c>
      <c r="O75" s="3" t="s">
        <v>28</v>
      </c>
    </row>
    <row r="76" spans="1:15" ht="15.6" thickTop="1" thickBot="1" x14ac:dyDescent="0.35">
      <c r="A76" s="38" t="s">
        <v>9</v>
      </c>
      <c r="B76" s="108">
        <v>30.86</v>
      </c>
      <c r="C76" s="98">
        <v>288.29000000000002</v>
      </c>
      <c r="D76" s="100">
        <v>191.98</v>
      </c>
      <c r="E76" s="100">
        <v>152.13</v>
      </c>
      <c r="F76" s="103">
        <v>0</v>
      </c>
      <c r="G76" s="98">
        <v>290.12</v>
      </c>
      <c r="H76" s="98">
        <v>170.14</v>
      </c>
      <c r="I76" s="112">
        <v>914.32</v>
      </c>
      <c r="J76" s="113">
        <v>-672.18</v>
      </c>
      <c r="K76" s="98">
        <v>70.59</v>
      </c>
      <c r="L76" s="98">
        <v>48.42</v>
      </c>
      <c r="M76" s="78">
        <v>48.42</v>
      </c>
      <c r="N76" s="98">
        <f t="shared" ref="N76:N91" si="4">SUM(B76:M76)</f>
        <v>1533.0900000000004</v>
      </c>
      <c r="O76" s="32" t="s">
        <v>47</v>
      </c>
    </row>
    <row r="77" spans="1:15" ht="15.6" thickTop="1" thickBot="1" x14ac:dyDescent="0.35">
      <c r="A77" s="35" t="s">
        <v>16</v>
      </c>
      <c r="B77" s="43">
        <v>5827.98</v>
      </c>
      <c r="C77" s="44">
        <v>0</v>
      </c>
      <c r="D77" s="44">
        <v>0</v>
      </c>
      <c r="E77" s="44">
        <v>0</v>
      </c>
      <c r="F77" s="44">
        <v>0</v>
      </c>
      <c r="G77" s="44">
        <v>0</v>
      </c>
      <c r="H77" s="44">
        <v>0</v>
      </c>
      <c r="I77" s="44">
        <v>0</v>
      </c>
      <c r="J77" s="107">
        <v>0</v>
      </c>
      <c r="K77" s="107">
        <v>0</v>
      </c>
      <c r="L77" s="44">
        <v>0</v>
      </c>
      <c r="M77" s="73">
        <v>0</v>
      </c>
      <c r="N77" s="44">
        <f t="shared" si="4"/>
        <v>5827.98</v>
      </c>
      <c r="O77" s="71" t="s">
        <v>46</v>
      </c>
    </row>
    <row r="78" spans="1:15" ht="15.6" thickTop="1" thickBot="1" x14ac:dyDescent="0.35">
      <c r="A78" s="16" t="s">
        <v>18</v>
      </c>
      <c r="B78" s="17">
        <v>29</v>
      </c>
      <c r="C78" s="18">
        <v>29</v>
      </c>
      <c r="D78" s="18">
        <v>29</v>
      </c>
      <c r="E78" s="18">
        <v>29</v>
      </c>
      <c r="F78" s="18">
        <v>29</v>
      </c>
      <c r="G78" s="18">
        <v>29</v>
      </c>
      <c r="H78" s="18">
        <v>29</v>
      </c>
      <c r="I78" s="18">
        <v>29</v>
      </c>
      <c r="J78" s="18">
        <v>29</v>
      </c>
      <c r="K78" s="18">
        <v>29</v>
      </c>
      <c r="L78" s="18">
        <v>29</v>
      </c>
      <c r="M78" s="80">
        <v>29</v>
      </c>
      <c r="N78" s="18">
        <f t="shared" si="4"/>
        <v>348</v>
      </c>
      <c r="O78" s="33"/>
    </row>
    <row r="79" spans="1:15" ht="15.6" thickTop="1" thickBot="1" x14ac:dyDescent="0.35">
      <c r="A79" s="37" t="s">
        <v>19</v>
      </c>
      <c r="B79" s="48">
        <v>254.09</v>
      </c>
      <c r="C79" s="49">
        <v>253.69</v>
      </c>
      <c r="D79" s="49">
        <v>253.23</v>
      </c>
      <c r="E79" s="49">
        <v>253.03</v>
      </c>
      <c r="F79" s="49">
        <v>253.03</v>
      </c>
      <c r="G79" s="49">
        <v>253.03</v>
      </c>
      <c r="H79" s="49">
        <v>253.03</v>
      </c>
      <c r="I79" s="49">
        <v>253.07</v>
      </c>
      <c r="J79" s="49">
        <v>253.00700000000001</v>
      </c>
      <c r="K79" s="49">
        <v>253.07</v>
      </c>
      <c r="L79" s="49">
        <v>253.63</v>
      </c>
      <c r="M79" s="79">
        <v>257.77999999999997</v>
      </c>
      <c r="N79" s="49">
        <f t="shared" si="4"/>
        <v>3043.6869999999999</v>
      </c>
      <c r="O79" s="33"/>
    </row>
    <row r="80" spans="1:15" ht="15.6" thickTop="1" thickBot="1" x14ac:dyDescent="0.35">
      <c r="A80" s="59" t="s">
        <v>5</v>
      </c>
      <c r="B80" s="60">
        <v>274.33999999999997</v>
      </c>
      <c r="C80" s="61">
        <v>274.33999999999997</v>
      </c>
      <c r="D80" s="61">
        <v>274.48</v>
      </c>
      <c r="E80" s="61">
        <v>274.42</v>
      </c>
      <c r="F80" s="61">
        <v>274.42</v>
      </c>
      <c r="G80" s="61">
        <v>274.42</v>
      </c>
      <c r="H80" s="61">
        <v>274.43</v>
      </c>
      <c r="I80" s="61">
        <v>274.43</v>
      </c>
      <c r="J80" s="61">
        <v>274.36</v>
      </c>
      <c r="K80" s="61">
        <v>276.64</v>
      </c>
      <c r="L80" s="61">
        <v>276.79000000000002</v>
      </c>
      <c r="M80" s="77">
        <v>276.79000000000002</v>
      </c>
      <c r="N80" s="61">
        <f t="shared" si="4"/>
        <v>3299.86</v>
      </c>
      <c r="O80" s="33"/>
    </row>
    <row r="81" spans="1:15" ht="15.6" thickTop="1" thickBot="1" x14ac:dyDescent="0.35">
      <c r="A81" s="53" t="s">
        <v>6</v>
      </c>
      <c r="B81" s="54">
        <v>305.44</v>
      </c>
      <c r="C81" s="55">
        <v>305.44</v>
      </c>
      <c r="D81" s="55">
        <v>305.63</v>
      </c>
      <c r="E81" s="70">
        <v>305.57</v>
      </c>
      <c r="F81" s="70">
        <v>305.49</v>
      </c>
      <c r="G81" s="55">
        <v>305.49</v>
      </c>
      <c r="H81" s="55">
        <v>305.5</v>
      </c>
      <c r="I81" s="55">
        <v>305.5</v>
      </c>
      <c r="J81" s="55">
        <v>305.39999999999998</v>
      </c>
      <c r="K81" s="55">
        <v>311.83</v>
      </c>
      <c r="L81" s="55">
        <v>311.98</v>
      </c>
      <c r="M81" s="76">
        <v>311.98</v>
      </c>
      <c r="N81" s="55">
        <f t="shared" si="4"/>
        <v>3685.25</v>
      </c>
      <c r="O81" s="33"/>
    </row>
    <row r="82" spans="1:15" ht="15.6" thickTop="1" thickBot="1" x14ac:dyDescent="0.35">
      <c r="A82" s="39" t="s">
        <v>1</v>
      </c>
      <c r="B82" s="41">
        <v>2460.94</v>
      </c>
      <c r="C82" s="42">
        <v>2461.0300000000002</v>
      </c>
      <c r="D82" s="42">
        <v>2462.71</v>
      </c>
      <c r="E82" s="64">
        <v>2462.71</v>
      </c>
      <c r="F82" s="65">
        <v>2462.71</v>
      </c>
      <c r="G82" s="42">
        <v>2462.71</v>
      </c>
      <c r="H82" s="42">
        <v>2462.71</v>
      </c>
      <c r="I82" s="29">
        <v>166.68</v>
      </c>
      <c r="J82" s="42">
        <v>2561.81</v>
      </c>
      <c r="K82" s="42">
        <v>2561.81</v>
      </c>
      <c r="L82" s="42">
        <v>2561.81</v>
      </c>
      <c r="M82" s="72">
        <v>2561.81</v>
      </c>
      <c r="N82" s="42">
        <f t="shared" si="4"/>
        <v>27649.440000000002</v>
      </c>
      <c r="O82" s="32" t="s">
        <v>44</v>
      </c>
    </row>
    <row r="83" spans="1:15" ht="16.5" customHeight="1" thickTop="1" thickBot="1" x14ac:dyDescent="0.35">
      <c r="A83" s="23" t="s">
        <v>10</v>
      </c>
      <c r="B83" s="24">
        <v>159.9</v>
      </c>
      <c r="C83" s="25">
        <v>159.9</v>
      </c>
      <c r="D83" s="25">
        <v>159.9</v>
      </c>
      <c r="E83" s="101">
        <v>159.9</v>
      </c>
      <c r="F83" s="25">
        <v>159.9</v>
      </c>
      <c r="G83" s="25">
        <v>159.9</v>
      </c>
      <c r="H83" s="25">
        <v>159.9</v>
      </c>
      <c r="I83" s="25">
        <v>159.9</v>
      </c>
      <c r="J83" s="25">
        <v>159.9</v>
      </c>
      <c r="K83" s="25">
        <v>159.9</v>
      </c>
      <c r="L83" s="25">
        <v>159.9</v>
      </c>
      <c r="M83" s="74">
        <v>0</v>
      </c>
      <c r="N83" s="25">
        <f t="shared" si="4"/>
        <v>1758.9000000000003</v>
      </c>
      <c r="O83" s="33"/>
    </row>
    <row r="84" spans="1:15" ht="15.6" thickTop="1" thickBot="1" x14ac:dyDescent="0.35">
      <c r="A84" s="45" t="s">
        <v>22</v>
      </c>
      <c r="B84" s="46">
        <v>308.64</v>
      </c>
      <c r="C84" s="47">
        <v>309.47000000000003</v>
      </c>
      <c r="D84" s="47">
        <v>309.47000000000003</v>
      </c>
      <c r="E84" s="47">
        <v>309.43</v>
      </c>
      <c r="F84" s="47">
        <v>308.14</v>
      </c>
      <c r="G84" s="47">
        <v>308.14</v>
      </c>
      <c r="H84" s="47">
        <v>308.14</v>
      </c>
      <c r="I84" s="47">
        <v>0</v>
      </c>
      <c r="J84" s="47">
        <v>307.54000000000002</v>
      </c>
      <c r="K84" s="47">
        <v>968.67</v>
      </c>
      <c r="L84" s="47">
        <v>310.12</v>
      </c>
      <c r="M84" s="75">
        <v>0</v>
      </c>
      <c r="N84" s="47">
        <f t="shared" si="4"/>
        <v>3747.7599999999998</v>
      </c>
      <c r="O84" s="33"/>
    </row>
    <row r="85" spans="1:15" ht="15.6" thickTop="1" thickBot="1" x14ac:dyDescent="0.35">
      <c r="A85" s="35" t="s">
        <v>24</v>
      </c>
      <c r="B85" s="43">
        <v>19040.8</v>
      </c>
      <c r="C85" s="44">
        <v>16993.95</v>
      </c>
      <c r="D85" s="44">
        <v>8499.82</v>
      </c>
      <c r="E85" s="36">
        <v>8488.43</v>
      </c>
      <c r="F85" s="36">
        <v>8488.43</v>
      </c>
      <c r="G85" s="44">
        <v>8488.43</v>
      </c>
      <c r="H85" s="44">
        <v>8488.43</v>
      </c>
      <c r="I85" s="44">
        <v>8488.43</v>
      </c>
      <c r="J85" s="44">
        <v>8494.1299999999992</v>
      </c>
      <c r="K85" s="44">
        <v>8494.1299999999992</v>
      </c>
      <c r="L85" s="44">
        <v>8494.1299999999992</v>
      </c>
      <c r="M85" s="73">
        <v>8494.1299999999992</v>
      </c>
      <c r="N85" s="44">
        <f t="shared" si="4"/>
        <v>120953.24000000002</v>
      </c>
      <c r="O85" s="33"/>
    </row>
    <row r="86" spans="1:15" ht="15.6" thickTop="1" thickBot="1" x14ac:dyDescent="0.35">
      <c r="A86" s="59" t="s">
        <v>26</v>
      </c>
      <c r="B86" s="60">
        <v>0</v>
      </c>
      <c r="C86" s="61">
        <v>4421.3500000000004</v>
      </c>
      <c r="D86" s="61">
        <v>2204.02</v>
      </c>
      <c r="E86" s="62">
        <v>2204.02</v>
      </c>
      <c r="F86" s="63">
        <v>2204.02</v>
      </c>
      <c r="G86" s="61">
        <v>2204.02</v>
      </c>
      <c r="H86" s="61">
        <v>2204.02</v>
      </c>
      <c r="I86" s="61">
        <v>2204.02</v>
      </c>
      <c r="J86" s="61">
        <v>2204.02</v>
      </c>
      <c r="K86" s="61">
        <v>2204.02</v>
      </c>
      <c r="L86" s="61">
        <v>0</v>
      </c>
      <c r="M86" s="77">
        <v>4408.04</v>
      </c>
      <c r="N86" s="61">
        <f t="shared" si="4"/>
        <v>26461.550000000003</v>
      </c>
      <c r="O86" s="33"/>
    </row>
    <row r="87" spans="1:15" ht="15.6" thickTop="1" thickBot="1" x14ac:dyDescent="0.35">
      <c r="A87" s="39" t="s">
        <v>38</v>
      </c>
      <c r="B87" s="41">
        <v>25000</v>
      </c>
      <c r="C87" s="42">
        <v>25000</v>
      </c>
      <c r="D87" s="42">
        <v>25000</v>
      </c>
      <c r="E87" s="40">
        <v>40000</v>
      </c>
      <c r="F87" s="40">
        <v>65000</v>
      </c>
      <c r="G87" s="42">
        <v>55000</v>
      </c>
      <c r="H87" s="42">
        <v>55000</v>
      </c>
      <c r="I87" s="42">
        <v>40000</v>
      </c>
      <c r="J87" s="42">
        <v>45000</v>
      </c>
      <c r="K87" s="42">
        <v>65000</v>
      </c>
      <c r="L87" s="42">
        <v>45000</v>
      </c>
      <c r="M87" s="72">
        <v>35000</v>
      </c>
      <c r="N87" s="42">
        <f t="shared" si="4"/>
        <v>520000</v>
      </c>
      <c r="O87" s="33"/>
    </row>
    <row r="88" spans="1:15" ht="15.6" thickTop="1" thickBot="1" x14ac:dyDescent="0.35">
      <c r="A88" s="23" t="s">
        <v>8</v>
      </c>
      <c r="B88" s="24">
        <v>6440</v>
      </c>
      <c r="C88" s="25">
        <v>6440</v>
      </c>
      <c r="D88" s="25">
        <v>6472</v>
      </c>
      <c r="E88" s="50">
        <v>6472</v>
      </c>
      <c r="F88" s="51">
        <v>6472</v>
      </c>
      <c r="G88" s="25">
        <v>6472</v>
      </c>
      <c r="H88" s="25">
        <v>6472</v>
      </c>
      <c r="I88" s="25">
        <v>6472</v>
      </c>
      <c r="J88" s="25">
        <v>6472</v>
      </c>
      <c r="K88" s="25">
        <v>6472</v>
      </c>
      <c r="L88" s="25">
        <v>6472</v>
      </c>
      <c r="M88" s="74">
        <v>6472</v>
      </c>
      <c r="N88" s="25">
        <f t="shared" si="4"/>
        <v>77600</v>
      </c>
      <c r="O88" s="33"/>
    </row>
    <row r="89" spans="1:15" ht="15.6" thickTop="1" thickBot="1" x14ac:dyDescent="0.35">
      <c r="A89" s="53" t="s">
        <v>7</v>
      </c>
      <c r="B89" s="54">
        <v>2920</v>
      </c>
      <c r="C89" s="55">
        <v>2997.2</v>
      </c>
      <c r="D89" s="55">
        <v>3006.6</v>
      </c>
      <c r="E89" s="56">
        <v>3003</v>
      </c>
      <c r="F89" s="57">
        <v>0</v>
      </c>
      <c r="G89" s="55">
        <v>3059.7</v>
      </c>
      <c r="H89" s="55">
        <v>3113.5</v>
      </c>
      <c r="I89" s="29">
        <v>3113.9</v>
      </c>
      <c r="J89" s="55">
        <v>6406.5</v>
      </c>
      <c r="K89" s="55">
        <v>3214.4</v>
      </c>
      <c r="L89" s="55">
        <v>3210</v>
      </c>
      <c r="M89" s="76">
        <v>3237</v>
      </c>
      <c r="N89" s="55">
        <f t="shared" si="4"/>
        <v>37281.800000000003</v>
      </c>
      <c r="O89" s="32" t="s">
        <v>48</v>
      </c>
    </row>
    <row r="90" spans="1:15" ht="15.6" thickTop="1" thickBot="1" x14ac:dyDescent="0.35">
      <c r="A90" s="45" t="s">
        <v>27</v>
      </c>
      <c r="B90" s="46">
        <v>6065</v>
      </c>
      <c r="C90" s="47">
        <v>5978.06</v>
      </c>
      <c r="D90" s="47">
        <v>5986.18</v>
      </c>
      <c r="E90" s="58">
        <v>5993.7</v>
      </c>
      <c r="F90" s="52">
        <v>5988.74</v>
      </c>
      <c r="G90" s="47">
        <v>5985.78</v>
      </c>
      <c r="H90" s="47">
        <v>5963.2</v>
      </c>
      <c r="I90" s="47">
        <v>5971.04</v>
      </c>
      <c r="J90" s="47">
        <v>5624.32</v>
      </c>
      <c r="K90" s="47">
        <v>5931.18</v>
      </c>
      <c r="L90" s="47">
        <v>6030.46</v>
      </c>
      <c r="M90" s="75">
        <v>6044.67</v>
      </c>
      <c r="N90" s="47">
        <f t="shared" si="4"/>
        <v>71562.33</v>
      </c>
      <c r="O90" s="33"/>
    </row>
    <row r="91" spans="1:15" ht="15.6" thickTop="1" thickBot="1" x14ac:dyDescent="0.35">
      <c r="A91" s="23" t="s">
        <v>25</v>
      </c>
      <c r="B91" s="24">
        <v>0</v>
      </c>
      <c r="C91" s="25">
        <v>0</v>
      </c>
      <c r="D91" s="25">
        <v>0</v>
      </c>
      <c r="E91" s="25">
        <v>0</v>
      </c>
      <c r="F91" s="25">
        <v>0</v>
      </c>
      <c r="G91" s="25">
        <v>0</v>
      </c>
      <c r="H91" s="25">
        <v>4080</v>
      </c>
      <c r="I91" s="25">
        <v>0</v>
      </c>
      <c r="J91" s="25">
        <v>0</v>
      </c>
      <c r="K91" s="25">
        <v>0</v>
      </c>
      <c r="L91" s="25">
        <v>0</v>
      </c>
      <c r="M91" s="74">
        <v>0</v>
      </c>
      <c r="N91" s="25">
        <f t="shared" si="4"/>
        <v>4080</v>
      </c>
      <c r="O91" s="71" t="s">
        <v>45</v>
      </c>
    </row>
    <row r="92" spans="1:15" ht="15.6" thickTop="1" thickBot="1" x14ac:dyDescent="0.35">
      <c r="A92" s="31" t="s">
        <v>23</v>
      </c>
      <c r="B92" s="29">
        <f>SUM(B76:B91)</f>
        <v>69116.989999999991</v>
      </c>
      <c r="C92" s="29">
        <f t="shared" ref="C92:M92" si="5">SUM(C76:C91)</f>
        <v>65911.72</v>
      </c>
      <c r="D92" s="29">
        <f t="shared" si="5"/>
        <v>55155.020000000004</v>
      </c>
      <c r="E92" s="29">
        <f t="shared" si="5"/>
        <v>70107.34</v>
      </c>
      <c r="F92" s="29">
        <f t="shared" si="5"/>
        <v>91945.88</v>
      </c>
      <c r="G92" s="29">
        <f t="shared" si="5"/>
        <v>85292.739999999991</v>
      </c>
      <c r="H92" s="29">
        <f t="shared" si="5"/>
        <v>89284</v>
      </c>
      <c r="I92" s="29">
        <f t="shared" si="5"/>
        <v>68352.289999999994</v>
      </c>
      <c r="J92" s="29">
        <f t="shared" si="5"/>
        <v>77419.807000000001</v>
      </c>
      <c r="K92" s="29">
        <f t="shared" si="5"/>
        <v>95947.239999999991</v>
      </c>
      <c r="L92" s="29">
        <f t="shared" si="5"/>
        <v>73158.240000000005</v>
      </c>
      <c r="M92" s="30">
        <f t="shared" si="5"/>
        <v>67141.62</v>
      </c>
      <c r="N92" s="29">
        <f>SUM(N76:N91)</f>
        <v>908832.88699999999</v>
      </c>
      <c r="O92" s="33"/>
    </row>
    <row r="93" spans="1:15" ht="16.5" customHeight="1" thickTop="1" thickBot="1" x14ac:dyDescent="0.35">
      <c r="A93" s="22"/>
      <c r="B93" s="20"/>
      <c r="C93" s="20"/>
      <c r="D93" s="20"/>
      <c r="E93" s="20"/>
      <c r="F93" s="20"/>
      <c r="G93" s="20"/>
      <c r="H93" s="20"/>
      <c r="I93" s="20"/>
      <c r="J93" s="20"/>
      <c r="K93" s="20"/>
      <c r="L93" s="20"/>
      <c r="M93" s="20"/>
      <c r="N93" s="20"/>
    </row>
    <row r="94" spans="1:15" ht="15.6" thickTop="1" thickBot="1" x14ac:dyDescent="0.35">
      <c r="A94" s="2" t="s">
        <v>0</v>
      </c>
      <c r="B94" s="6">
        <v>42736</v>
      </c>
      <c r="C94" s="4">
        <v>42767</v>
      </c>
      <c r="D94" s="7">
        <v>42795</v>
      </c>
      <c r="E94" s="8">
        <v>42826</v>
      </c>
      <c r="F94" s="9">
        <v>42856</v>
      </c>
      <c r="G94" s="10">
        <v>42887</v>
      </c>
      <c r="H94" s="11">
        <v>42917</v>
      </c>
      <c r="I94" s="8">
        <v>42948</v>
      </c>
      <c r="J94" s="12">
        <v>42979</v>
      </c>
      <c r="K94" s="4">
        <v>43009</v>
      </c>
      <c r="L94" s="11">
        <v>43040</v>
      </c>
      <c r="M94" s="12">
        <v>43070</v>
      </c>
      <c r="N94" s="3" t="s">
        <v>21</v>
      </c>
      <c r="O94" s="3" t="s">
        <v>28</v>
      </c>
    </row>
    <row r="95" spans="1:15" ht="15.6" thickTop="1" thickBot="1" x14ac:dyDescent="0.35">
      <c r="A95" s="23" t="s">
        <v>9</v>
      </c>
      <c r="B95" s="24">
        <v>249.05</v>
      </c>
      <c r="C95" s="25">
        <v>197.66</v>
      </c>
      <c r="D95" s="115">
        <v>84.79</v>
      </c>
      <c r="E95" s="115">
        <v>149.04</v>
      </c>
      <c r="F95" s="115">
        <v>183.22</v>
      </c>
      <c r="G95" s="25">
        <v>160.63</v>
      </c>
      <c r="H95" s="25">
        <v>240.81</v>
      </c>
      <c r="I95" s="25">
        <v>228.47</v>
      </c>
      <c r="J95" s="119">
        <v>130.83000000000001</v>
      </c>
      <c r="K95" s="25">
        <v>99.97</v>
      </c>
      <c r="L95" s="25">
        <v>109</v>
      </c>
      <c r="M95" s="25">
        <v>241.23</v>
      </c>
      <c r="N95" s="25">
        <f t="shared" ref="N95:N112" si="6">SUM(B95:M95)</f>
        <v>2074.6999999999998</v>
      </c>
      <c r="O95" s="19" t="s">
        <v>30</v>
      </c>
    </row>
    <row r="96" spans="1:15" ht="15.6" thickTop="1" thickBot="1" x14ac:dyDescent="0.35">
      <c r="A96" s="67" t="s">
        <v>16</v>
      </c>
      <c r="B96" s="68">
        <v>0</v>
      </c>
      <c r="C96" s="69">
        <v>0</v>
      </c>
      <c r="D96" s="69">
        <v>0</v>
      </c>
      <c r="E96" s="69">
        <v>0</v>
      </c>
      <c r="F96" s="69">
        <v>0</v>
      </c>
      <c r="G96" s="69">
        <v>0</v>
      </c>
      <c r="H96" s="69">
        <v>0</v>
      </c>
      <c r="I96" s="69">
        <v>0</v>
      </c>
      <c r="J96" s="120">
        <v>0</v>
      </c>
      <c r="K96" s="120">
        <v>0</v>
      </c>
      <c r="L96" s="69">
        <v>0</v>
      </c>
      <c r="M96" s="69">
        <v>0</v>
      </c>
      <c r="N96" s="69">
        <f t="shared" si="6"/>
        <v>0</v>
      </c>
      <c r="O96" s="19" t="s">
        <v>29</v>
      </c>
    </row>
    <row r="97" spans="1:15" ht="15.6" thickTop="1" thickBot="1" x14ac:dyDescent="0.35">
      <c r="A97" s="13" t="s">
        <v>18</v>
      </c>
      <c r="B97" s="14">
        <v>29</v>
      </c>
      <c r="C97" s="15">
        <v>29</v>
      </c>
      <c r="D97" s="15">
        <v>29</v>
      </c>
      <c r="E97" s="15">
        <v>29</v>
      </c>
      <c r="F97" s="15">
        <v>29</v>
      </c>
      <c r="G97" s="15">
        <v>29</v>
      </c>
      <c r="H97" s="15">
        <v>29</v>
      </c>
      <c r="I97" s="15">
        <v>29</v>
      </c>
      <c r="J97" s="15">
        <v>29</v>
      </c>
      <c r="K97" s="15">
        <v>29</v>
      </c>
      <c r="L97" s="15">
        <v>29</v>
      </c>
      <c r="M97" s="15">
        <v>29</v>
      </c>
      <c r="N97" s="15">
        <f t="shared" si="6"/>
        <v>348</v>
      </c>
      <c r="O97" s="19" t="s">
        <v>31</v>
      </c>
    </row>
    <row r="98" spans="1:15" ht="15.6" thickTop="1" thickBot="1" x14ac:dyDescent="0.35">
      <c r="A98" s="35" t="s">
        <v>19</v>
      </c>
      <c r="B98" s="43">
        <v>371.97</v>
      </c>
      <c r="C98" s="44">
        <v>242.63</v>
      </c>
      <c r="D98" s="44">
        <v>242.63</v>
      </c>
      <c r="E98" s="44">
        <v>242.84</v>
      </c>
      <c r="F98" s="44">
        <v>242.84</v>
      </c>
      <c r="G98" s="44">
        <v>242.85</v>
      </c>
      <c r="H98" s="44">
        <v>245.6</v>
      </c>
      <c r="I98" s="44">
        <v>245.62</v>
      </c>
      <c r="J98" s="44">
        <v>245.62</v>
      </c>
      <c r="K98" s="44">
        <v>254.08</v>
      </c>
      <c r="L98" s="44">
        <v>254.09</v>
      </c>
      <c r="M98" s="44">
        <v>254.09</v>
      </c>
      <c r="N98" s="44">
        <f t="shared" si="6"/>
        <v>3084.8599999999997</v>
      </c>
      <c r="O98" s="19" t="s">
        <v>31</v>
      </c>
    </row>
    <row r="99" spans="1:15" ht="15.6" thickTop="1" thickBot="1" x14ac:dyDescent="0.35">
      <c r="A99" s="39" t="s">
        <v>5</v>
      </c>
      <c r="B99" s="41">
        <v>271.86</v>
      </c>
      <c r="C99" s="42">
        <v>271.86</v>
      </c>
      <c r="D99" s="42">
        <v>271.86</v>
      </c>
      <c r="E99" s="42">
        <v>271.92</v>
      </c>
      <c r="F99" s="42">
        <v>271.92</v>
      </c>
      <c r="G99" s="42">
        <v>271.92</v>
      </c>
      <c r="H99" s="42">
        <v>271.89</v>
      </c>
      <c r="I99" s="42">
        <v>271.92</v>
      </c>
      <c r="J99" s="42">
        <v>271.92</v>
      </c>
      <c r="K99" s="42">
        <v>274.27999999999997</v>
      </c>
      <c r="L99" s="42">
        <v>274.27999999999997</v>
      </c>
      <c r="M99" s="42">
        <v>274.29000000000002</v>
      </c>
      <c r="N99" s="42">
        <f t="shared" si="6"/>
        <v>3269.92</v>
      </c>
      <c r="O99" s="19" t="s">
        <v>31</v>
      </c>
    </row>
    <row r="100" spans="1:15" ht="15.6" thickTop="1" thickBot="1" x14ac:dyDescent="0.35">
      <c r="A100" s="59" t="s">
        <v>6</v>
      </c>
      <c r="B100" s="60">
        <v>271.33999999999997</v>
      </c>
      <c r="C100" s="61">
        <v>271.33999999999997</v>
      </c>
      <c r="D100" s="61">
        <v>271.33999999999997</v>
      </c>
      <c r="E100" s="63">
        <v>271.39999999999998</v>
      </c>
      <c r="F100" s="63">
        <v>271.39999999999998</v>
      </c>
      <c r="G100" s="61">
        <v>271.39999999999998</v>
      </c>
      <c r="H100" s="61">
        <v>296.39</v>
      </c>
      <c r="I100" s="61">
        <v>296.43</v>
      </c>
      <c r="J100" s="61">
        <v>296.43</v>
      </c>
      <c r="K100" s="61">
        <v>305.33999999999997</v>
      </c>
      <c r="L100" s="61">
        <v>305.35000000000002</v>
      </c>
      <c r="M100" s="61">
        <v>315.36</v>
      </c>
      <c r="N100" s="61">
        <f t="shared" si="6"/>
        <v>3443.52</v>
      </c>
      <c r="O100" s="19" t="s">
        <v>31</v>
      </c>
    </row>
    <row r="101" spans="1:15" ht="15.6" thickTop="1" thickBot="1" x14ac:dyDescent="0.35">
      <c r="A101" s="39" t="s">
        <v>1</v>
      </c>
      <c r="B101" s="41">
        <v>2300</v>
      </c>
      <c r="C101" s="42">
        <v>2300</v>
      </c>
      <c r="D101" s="42">
        <v>2400.37</v>
      </c>
      <c r="E101" s="65">
        <v>2587.94</v>
      </c>
      <c r="F101" s="65">
        <v>2460.94</v>
      </c>
      <c r="G101" s="42">
        <v>2460.94</v>
      </c>
      <c r="H101" s="42">
        <v>2460.94</v>
      </c>
      <c r="I101" s="42">
        <v>2460.94</v>
      </c>
      <c r="J101" s="42">
        <v>2460.94</v>
      </c>
      <c r="K101" s="42">
        <v>2460.94</v>
      </c>
      <c r="L101" s="42">
        <v>2460.94</v>
      </c>
      <c r="M101" s="42">
        <v>2460.94</v>
      </c>
      <c r="N101" s="42">
        <f t="shared" si="6"/>
        <v>29275.829999999994</v>
      </c>
      <c r="O101" s="19" t="s">
        <v>31</v>
      </c>
    </row>
    <row r="102" spans="1:15" ht="15.6" thickTop="1" thickBot="1" x14ac:dyDescent="0.35">
      <c r="A102" s="16" t="s">
        <v>10</v>
      </c>
      <c r="B102" s="17">
        <v>149.9</v>
      </c>
      <c r="C102" s="18">
        <v>149</v>
      </c>
      <c r="D102" s="18">
        <v>149</v>
      </c>
      <c r="E102" s="118">
        <v>149</v>
      </c>
      <c r="F102" s="18">
        <v>149.9</v>
      </c>
      <c r="G102" s="18">
        <v>149.9</v>
      </c>
      <c r="H102" s="18">
        <v>149.9</v>
      </c>
      <c r="I102" s="18">
        <v>149.9</v>
      </c>
      <c r="J102" s="18">
        <v>149.9</v>
      </c>
      <c r="K102" s="18">
        <v>149.9</v>
      </c>
      <c r="L102" s="18">
        <v>149.9</v>
      </c>
      <c r="M102" s="18">
        <v>159.9</v>
      </c>
      <c r="N102" s="18">
        <f t="shared" si="6"/>
        <v>1806.1000000000004</v>
      </c>
      <c r="O102" s="19" t="s">
        <v>31</v>
      </c>
    </row>
    <row r="103" spans="1:15" ht="15.6" thickTop="1" thickBot="1" x14ac:dyDescent="0.35">
      <c r="A103" s="53" t="s">
        <v>22</v>
      </c>
      <c r="B103" s="54">
        <v>0</v>
      </c>
      <c r="C103" s="55">
        <v>836.83</v>
      </c>
      <c r="D103" s="55">
        <v>291.37</v>
      </c>
      <c r="E103" s="55">
        <v>291.37</v>
      </c>
      <c r="F103" s="55">
        <v>290.93</v>
      </c>
      <c r="G103" s="55">
        <v>290.93</v>
      </c>
      <c r="H103" s="55">
        <v>306.70999999999998</v>
      </c>
      <c r="I103" s="55">
        <v>306.70999999999998</v>
      </c>
      <c r="J103" s="55">
        <v>306.64</v>
      </c>
      <c r="K103" s="55">
        <v>308.64</v>
      </c>
      <c r="L103" s="55">
        <v>308.64</v>
      </c>
      <c r="M103" s="55">
        <v>308.64</v>
      </c>
      <c r="N103" s="55">
        <f t="shared" si="6"/>
        <v>3847.41</v>
      </c>
      <c r="O103" s="19" t="s">
        <v>31</v>
      </c>
    </row>
    <row r="104" spans="1:15" ht="102" thickTop="1" thickBot="1" x14ac:dyDescent="0.35">
      <c r="A104" s="35" t="s">
        <v>24</v>
      </c>
      <c r="B104" s="43">
        <v>14192.8</v>
      </c>
      <c r="C104" s="44">
        <v>11216.66</v>
      </c>
      <c r="D104" s="44">
        <v>10443.74</v>
      </c>
      <c r="E104" s="36">
        <v>10671.36</v>
      </c>
      <c r="F104" s="36">
        <v>10925.33</v>
      </c>
      <c r="G104" s="44">
        <v>11240.18</v>
      </c>
      <c r="H104" s="44">
        <v>24775.05</v>
      </c>
      <c r="I104" s="44">
        <v>41067.360000000001</v>
      </c>
      <c r="J104" s="44">
        <v>8482.74</v>
      </c>
      <c r="K104" s="44">
        <v>8482.74</v>
      </c>
      <c r="L104" s="44">
        <v>8494.1299999999992</v>
      </c>
      <c r="M104" s="44">
        <v>8494.1299999999992</v>
      </c>
      <c r="N104" s="44">
        <f t="shared" si="6"/>
        <v>168486.22</v>
      </c>
      <c r="O104" s="19" t="s">
        <v>36</v>
      </c>
    </row>
    <row r="105" spans="1:15" ht="30" thickTop="1" thickBot="1" x14ac:dyDescent="0.35">
      <c r="A105" s="35" t="s">
        <v>26</v>
      </c>
      <c r="B105" s="43">
        <v>2227.13</v>
      </c>
      <c r="C105" s="44">
        <v>0</v>
      </c>
      <c r="D105" s="44">
        <v>4421.3500000000004</v>
      </c>
      <c r="E105" s="117">
        <v>2194.2199999999998</v>
      </c>
      <c r="F105" s="36">
        <v>2194.2199999999998</v>
      </c>
      <c r="G105" s="44">
        <v>2227.13</v>
      </c>
      <c r="H105" s="44">
        <v>2194.2199999999998</v>
      </c>
      <c r="I105" s="44">
        <v>2194.2199999999998</v>
      </c>
      <c r="J105" s="44">
        <v>2194.2199999999998</v>
      </c>
      <c r="K105" s="44">
        <v>2194.2199999999998</v>
      </c>
      <c r="L105" s="44">
        <v>2194.2199999999998</v>
      </c>
      <c r="M105" s="44">
        <v>2194.2199999999998</v>
      </c>
      <c r="N105" s="44">
        <f t="shared" si="6"/>
        <v>26429.370000000003</v>
      </c>
      <c r="O105" s="19" t="s">
        <v>32</v>
      </c>
    </row>
    <row r="106" spans="1:15" ht="15.6" thickTop="1" thickBot="1" x14ac:dyDescent="0.35">
      <c r="A106" s="23" t="s">
        <v>40</v>
      </c>
      <c r="B106" s="24">
        <v>9558.4</v>
      </c>
      <c r="C106" s="25">
        <v>0</v>
      </c>
      <c r="D106" s="25">
        <v>0</v>
      </c>
      <c r="E106" s="116">
        <v>0</v>
      </c>
      <c r="F106" s="116">
        <v>0</v>
      </c>
      <c r="G106" s="25">
        <v>0</v>
      </c>
      <c r="H106" s="25">
        <v>0</v>
      </c>
      <c r="I106" s="25">
        <v>0</v>
      </c>
      <c r="J106" s="25">
        <v>0</v>
      </c>
      <c r="K106" s="25">
        <v>0</v>
      </c>
      <c r="L106" s="25">
        <v>0</v>
      </c>
      <c r="M106" s="25">
        <v>0</v>
      </c>
      <c r="N106" s="25">
        <f t="shared" si="6"/>
        <v>9558.4</v>
      </c>
      <c r="O106" s="19" t="s">
        <v>43</v>
      </c>
    </row>
    <row r="107" spans="1:15" ht="15.6" thickTop="1" thickBot="1" x14ac:dyDescent="0.35">
      <c r="A107" s="39" t="s">
        <v>38</v>
      </c>
      <c r="B107" s="41">
        <v>30000</v>
      </c>
      <c r="C107" s="42">
        <v>30000</v>
      </c>
      <c r="D107" s="42">
        <v>30000</v>
      </c>
      <c r="E107" s="42">
        <v>30000</v>
      </c>
      <c r="F107" s="42">
        <v>30000</v>
      </c>
      <c r="G107" s="42">
        <v>40000</v>
      </c>
      <c r="H107" s="42">
        <v>50000</v>
      </c>
      <c r="I107" s="42">
        <v>60000</v>
      </c>
      <c r="J107" s="42">
        <v>50000</v>
      </c>
      <c r="K107" s="42">
        <v>50000</v>
      </c>
      <c r="L107" s="42">
        <v>30000</v>
      </c>
      <c r="M107" s="42">
        <v>25000</v>
      </c>
      <c r="N107" s="42">
        <f t="shared" si="6"/>
        <v>455000</v>
      </c>
      <c r="O107" s="19" t="s">
        <v>42</v>
      </c>
    </row>
    <row r="108" spans="1:15" ht="15.6" thickTop="1" thickBot="1" x14ac:dyDescent="0.35">
      <c r="A108" s="45" t="s">
        <v>8</v>
      </c>
      <c r="B108" s="46">
        <v>5826</v>
      </c>
      <c r="C108" s="47">
        <v>7282.5</v>
      </c>
      <c r="D108" s="47">
        <v>11941.5</v>
      </c>
      <c r="E108" s="52">
        <v>6440</v>
      </c>
      <c r="F108" s="52">
        <v>6440</v>
      </c>
      <c r="G108" s="47">
        <v>6440</v>
      </c>
      <c r="H108" s="47">
        <v>6440</v>
      </c>
      <c r="I108" s="47">
        <v>6440</v>
      </c>
      <c r="J108" s="47">
        <v>6440</v>
      </c>
      <c r="K108" s="47">
        <v>32</v>
      </c>
      <c r="L108" s="47">
        <v>6440</v>
      </c>
      <c r="M108" s="47">
        <v>6440</v>
      </c>
      <c r="N108" s="47">
        <f t="shared" si="6"/>
        <v>76602</v>
      </c>
      <c r="O108" s="19"/>
    </row>
    <row r="109" spans="1:15" ht="30" thickTop="1" thickBot="1" x14ac:dyDescent="0.35">
      <c r="A109" s="59" t="s">
        <v>7</v>
      </c>
      <c r="B109" s="60">
        <v>3800</v>
      </c>
      <c r="C109" s="61">
        <v>3880</v>
      </c>
      <c r="D109" s="61">
        <v>3890</v>
      </c>
      <c r="E109" s="114">
        <v>3270</v>
      </c>
      <c r="F109" s="114">
        <v>3330</v>
      </c>
      <c r="G109" s="61">
        <v>3390</v>
      </c>
      <c r="H109" s="61">
        <v>2440</v>
      </c>
      <c r="I109" s="61">
        <v>3470</v>
      </c>
      <c r="J109" s="61">
        <v>3596.3</v>
      </c>
      <c r="K109" s="61">
        <v>3577.4</v>
      </c>
      <c r="L109" s="61">
        <v>3580.1</v>
      </c>
      <c r="M109" s="61">
        <v>3610.8</v>
      </c>
      <c r="N109" s="61">
        <f t="shared" si="6"/>
        <v>41834.6</v>
      </c>
      <c r="O109" s="19" t="s">
        <v>33</v>
      </c>
    </row>
    <row r="110" spans="1:15" ht="15.6" thickTop="1" thickBot="1" x14ac:dyDescent="0.35">
      <c r="A110" s="23" t="s">
        <v>39</v>
      </c>
      <c r="B110" s="24">
        <v>17421.05</v>
      </c>
      <c r="C110" s="25">
        <v>12373</v>
      </c>
      <c r="D110" s="25">
        <v>12766.49</v>
      </c>
      <c r="E110" s="25">
        <v>16815.599999999999</v>
      </c>
      <c r="F110" s="25">
        <v>7057.39</v>
      </c>
      <c r="G110" s="25">
        <v>32659.01</v>
      </c>
      <c r="H110" s="25">
        <v>4406.7</v>
      </c>
      <c r="I110" s="25">
        <v>10609.76</v>
      </c>
      <c r="J110" s="25">
        <v>15156.8</v>
      </c>
      <c r="K110" s="25">
        <v>13735.85</v>
      </c>
      <c r="L110" s="25">
        <v>2500</v>
      </c>
      <c r="M110" s="25">
        <v>0</v>
      </c>
      <c r="N110" s="25">
        <f t="shared" si="6"/>
        <v>145501.65</v>
      </c>
      <c r="O110" s="19" t="s">
        <v>43</v>
      </c>
    </row>
    <row r="111" spans="1:15" ht="30" thickTop="1" thickBot="1" x14ac:dyDescent="0.35">
      <c r="A111" s="53" t="s">
        <v>27</v>
      </c>
      <c r="B111" s="54">
        <v>5893.33</v>
      </c>
      <c r="C111" s="55">
        <v>5904</v>
      </c>
      <c r="D111" s="55">
        <v>5880.23</v>
      </c>
      <c r="E111" s="57">
        <v>5884.54</v>
      </c>
      <c r="F111" s="57">
        <v>5966.23</v>
      </c>
      <c r="G111" s="55">
        <v>5973.39</v>
      </c>
      <c r="H111" s="55">
        <v>5965.04</v>
      </c>
      <c r="I111" s="55">
        <v>6001</v>
      </c>
      <c r="J111" s="55">
        <v>5951.52</v>
      </c>
      <c r="K111" s="55">
        <v>6070.15</v>
      </c>
      <c r="L111" s="55">
        <v>5962.9</v>
      </c>
      <c r="M111" s="55">
        <v>5960.14</v>
      </c>
      <c r="N111" s="55">
        <f t="shared" si="6"/>
        <v>71412.47</v>
      </c>
      <c r="O111" s="19" t="s">
        <v>35</v>
      </c>
    </row>
    <row r="112" spans="1:15" ht="30" thickTop="1" thickBot="1" x14ac:dyDescent="0.35">
      <c r="A112" s="45" t="s">
        <v>25</v>
      </c>
      <c r="B112" s="46"/>
      <c r="C112" s="47"/>
      <c r="D112" s="47"/>
      <c r="E112" s="47"/>
      <c r="F112" s="47"/>
      <c r="G112" s="47"/>
      <c r="H112" s="47"/>
      <c r="I112" s="47"/>
      <c r="J112" s="47">
        <v>4084.65</v>
      </c>
      <c r="K112" s="47"/>
      <c r="L112" s="47"/>
      <c r="M112" s="47"/>
      <c r="N112" s="47">
        <f t="shared" si="6"/>
        <v>4084.65</v>
      </c>
      <c r="O112" s="19" t="s">
        <v>34</v>
      </c>
    </row>
    <row r="113" spans="1:15" ht="15.6" thickTop="1" thickBot="1" x14ac:dyDescent="0.35">
      <c r="A113" s="31" t="s">
        <v>23</v>
      </c>
      <c r="B113" s="29">
        <f t="shared" ref="B113:N113" si="7">SUM(B95:B112)</f>
        <v>92561.83</v>
      </c>
      <c r="C113" s="29">
        <f t="shared" si="7"/>
        <v>74954.48</v>
      </c>
      <c r="D113" s="29">
        <f t="shared" si="7"/>
        <v>83083.67</v>
      </c>
      <c r="E113" s="29">
        <f t="shared" si="7"/>
        <v>79268.23</v>
      </c>
      <c r="F113" s="29">
        <f t="shared" si="7"/>
        <v>69813.319999999992</v>
      </c>
      <c r="G113" s="29">
        <f t="shared" si="7"/>
        <v>105807.28</v>
      </c>
      <c r="H113" s="29">
        <f t="shared" si="7"/>
        <v>100222.25</v>
      </c>
      <c r="I113" s="29">
        <f t="shared" si="7"/>
        <v>133771.33000000002</v>
      </c>
      <c r="J113" s="29">
        <f t="shared" si="7"/>
        <v>99797.51</v>
      </c>
      <c r="K113" s="29">
        <f t="shared" si="7"/>
        <v>87974.51</v>
      </c>
      <c r="L113" s="29">
        <f t="shared" si="7"/>
        <v>63062.549999999996</v>
      </c>
      <c r="M113" s="29">
        <f t="shared" si="7"/>
        <v>55742.740000000005</v>
      </c>
      <c r="N113" s="29">
        <f t="shared" si="7"/>
        <v>1046059.7</v>
      </c>
      <c r="O113" s="19"/>
    </row>
    <row r="114" spans="1:15" ht="16.5" customHeight="1" thickTop="1" thickBot="1" x14ac:dyDescent="0.35">
      <c r="A114" s="22"/>
      <c r="B114" s="20"/>
      <c r="C114" s="20"/>
      <c r="D114" s="20"/>
      <c r="E114" s="20"/>
      <c r="F114" s="20"/>
      <c r="G114" s="20"/>
      <c r="H114" s="20"/>
      <c r="I114" s="20"/>
      <c r="J114" s="20"/>
      <c r="K114" s="20"/>
      <c r="L114" s="20"/>
      <c r="M114" s="20"/>
      <c r="N114" s="20"/>
      <c r="O114" s="34"/>
    </row>
    <row r="115" spans="1:15" ht="16.5" customHeight="1" thickTop="1" thickBot="1" x14ac:dyDescent="0.35">
      <c r="A115" s="2" t="s">
        <v>0</v>
      </c>
      <c r="B115" s="5">
        <v>42370</v>
      </c>
      <c r="C115" s="4">
        <v>42401</v>
      </c>
      <c r="D115" s="7">
        <v>42430</v>
      </c>
      <c r="E115" s="8">
        <v>42461</v>
      </c>
      <c r="F115" s="9">
        <v>42491</v>
      </c>
      <c r="G115" s="10">
        <v>42522</v>
      </c>
      <c r="H115" s="11">
        <v>42552</v>
      </c>
      <c r="I115" s="8">
        <v>42583</v>
      </c>
      <c r="J115" s="12">
        <v>42614</v>
      </c>
      <c r="K115" s="4">
        <v>42644</v>
      </c>
      <c r="L115" s="11">
        <v>42675</v>
      </c>
      <c r="M115" s="12">
        <v>42705</v>
      </c>
      <c r="N115" s="3" t="s">
        <v>11</v>
      </c>
      <c r="O115" s="20"/>
    </row>
    <row r="116" spans="1:15" ht="16.5" customHeight="1" thickTop="1" thickBot="1" x14ac:dyDescent="0.35">
      <c r="A116" s="45" t="s">
        <v>9</v>
      </c>
      <c r="B116" s="46">
        <v>31.73</v>
      </c>
      <c r="C116" s="47">
        <v>138.21</v>
      </c>
      <c r="D116" s="47">
        <v>104.22</v>
      </c>
      <c r="E116" s="47">
        <v>86.69</v>
      </c>
      <c r="F116" s="47">
        <v>117.28</v>
      </c>
      <c r="G116" s="47">
        <v>76.83</v>
      </c>
      <c r="H116" s="47">
        <v>118.21</v>
      </c>
      <c r="I116" s="47">
        <v>70.03</v>
      </c>
      <c r="J116" s="47">
        <v>141.62</v>
      </c>
      <c r="K116" s="47">
        <v>135.53</v>
      </c>
      <c r="L116" s="47">
        <v>46.5</v>
      </c>
      <c r="M116" s="47">
        <v>89.68</v>
      </c>
      <c r="N116" s="47">
        <f t="shared" ref="N116:N134" si="8">SUM(B116:M116)</f>
        <v>1156.53</v>
      </c>
      <c r="O116" s="20"/>
    </row>
    <row r="117" spans="1:15" ht="16.5" customHeight="1" thickTop="1" thickBot="1" x14ac:dyDescent="0.35">
      <c r="A117" s="45" t="s">
        <v>15</v>
      </c>
      <c r="B117" s="46">
        <v>2407.0500000000002</v>
      </c>
      <c r="C117" s="47">
        <v>4982.5600000000004</v>
      </c>
      <c r="D117" s="47"/>
      <c r="E117" s="47"/>
      <c r="F117" s="47"/>
      <c r="G117" s="47"/>
      <c r="H117" s="47"/>
      <c r="I117" s="47"/>
      <c r="J117" s="47"/>
      <c r="K117" s="47"/>
      <c r="L117" s="47"/>
      <c r="M117" s="47"/>
      <c r="N117" s="47">
        <f t="shared" si="8"/>
        <v>7389.6100000000006</v>
      </c>
      <c r="O117" s="20"/>
    </row>
    <row r="118" spans="1:15" ht="16.5" customHeight="1" thickTop="1" thickBot="1" x14ac:dyDescent="0.35">
      <c r="A118" s="59" t="s">
        <v>16</v>
      </c>
      <c r="B118" s="60"/>
      <c r="C118" s="61"/>
      <c r="D118" s="61"/>
      <c r="E118" s="61">
        <v>985.47</v>
      </c>
      <c r="F118" s="61"/>
      <c r="G118" s="61">
        <v>756.97</v>
      </c>
      <c r="H118" s="61">
        <v>989.95</v>
      </c>
      <c r="I118" s="61">
        <v>727.98</v>
      </c>
      <c r="J118" s="61"/>
      <c r="K118" s="61">
        <v>407.96</v>
      </c>
      <c r="L118" s="61"/>
      <c r="M118" s="61"/>
      <c r="N118" s="61">
        <f t="shared" si="8"/>
        <v>3868.3300000000004</v>
      </c>
      <c r="O118" s="21"/>
    </row>
    <row r="119" spans="1:15" ht="16.5" customHeight="1" thickTop="1" thickBot="1" x14ac:dyDescent="0.35">
      <c r="A119" s="59" t="s">
        <v>18</v>
      </c>
      <c r="B119" s="60"/>
      <c r="C119" s="61"/>
      <c r="D119" s="61"/>
      <c r="E119" s="61">
        <v>29</v>
      </c>
      <c r="F119" s="61">
        <v>29</v>
      </c>
      <c r="G119" s="61">
        <v>29</v>
      </c>
      <c r="H119" s="61">
        <v>29</v>
      </c>
      <c r="I119" s="61">
        <v>29</v>
      </c>
      <c r="J119" s="61">
        <v>29</v>
      </c>
      <c r="K119" s="61">
        <v>29</v>
      </c>
      <c r="L119" s="61">
        <v>29</v>
      </c>
      <c r="M119" s="61">
        <v>29</v>
      </c>
      <c r="N119" s="61">
        <f t="shared" si="8"/>
        <v>261</v>
      </c>
      <c r="O119" s="20"/>
    </row>
    <row r="120" spans="1:15" ht="16.5" customHeight="1" thickTop="1" thickBot="1" x14ac:dyDescent="0.35">
      <c r="A120" s="53" t="s">
        <v>20</v>
      </c>
      <c r="B120" s="54"/>
      <c r="C120" s="55"/>
      <c r="D120" s="55"/>
      <c r="E120" s="55"/>
      <c r="F120" s="55"/>
      <c r="G120" s="55"/>
      <c r="H120" s="55"/>
      <c r="I120" s="55"/>
      <c r="J120" s="55"/>
      <c r="K120" s="55"/>
      <c r="L120" s="55"/>
      <c r="M120" s="55">
        <v>371.97</v>
      </c>
      <c r="N120" s="55">
        <f t="shared" si="8"/>
        <v>371.97</v>
      </c>
      <c r="O120" s="20"/>
    </row>
    <row r="121" spans="1:15" ht="16.5" customHeight="1" thickTop="1" thickBot="1" x14ac:dyDescent="0.35">
      <c r="A121" s="37" t="s">
        <v>5</v>
      </c>
      <c r="B121" s="48">
        <v>240.16</v>
      </c>
      <c r="C121" s="49">
        <v>240.16</v>
      </c>
      <c r="D121" s="49">
        <v>240.16</v>
      </c>
      <c r="E121" s="49">
        <v>240.15</v>
      </c>
      <c r="F121" s="49">
        <v>240.15</v>
      </c>
      <c r="G121" s="49">
        <v>240.15</v>
      </c>
      <c r="H121" s="49">
        <v>240.19</v>
      </c>
      <c r="I121" s="49">
        <v>240.2</v>
      </c>
      <c r="J121" s="49">
        <v>240.2</v>
      </c>
      <c r="K121" s="49">
        <v>240.16</v>
      </c>
      <c r="L121" s="49">
        <v>239.98</v>
      </c>
      <c r="M121" s="49">
        <v>247.46</v>
      </c>
      <c r="N121" s="49">
        <f t="shared" si="8"/>
        <v>2889.12</v>
      </c>
      <c r="O121" s="20"/>
    </row>
    <row r="122" spans="1:15" ht="16.5" customHeight="1" thickTop="1" thickBot="1" x14ac:dyDescent="0.35">
      <c r="A122" s="39" t="s">
        <v>6</v>
      </c>
      <c r="B122" s="41">
        <v>541.69000000000005</v>
      </c>
      <c r="C122" s="42"/>
      <c r="D122" s="42">
        <v>543.99</v>
      </c>
      <c r="E122" s="42">
        <v>269.61</v>
      </c>
      <c r="F122" s="42">
        <v>269.61</v>
      </c>
      <c r="G122" s="42">
        <v>269.61</v>
      </c>
      <c r="H122" s="42">
        <v>269.61</v>
      </c>
      <c r="I122" s="42">
        <v>269.61</v>
      </c>
      <c r="J122" s="42">
        <v>269.64</v>
      </c>
      <c r="K122" s="42">
        <v>269.58999999999997</v>
      </c>
      <c r="L122" s="42">
        <v>269.36</v>
      </c>
      <c r="M122" s="42">
        <v>273.97000000000003</v>
      </c>
      <c r="N122" s="42">
        <f t="shared" si="8"/>
        <v>3516.2900000000009</v>
      </c>
      <c r="O122" s="20"/>
    </row>
    <row r="123" spans="1:15" ht="16.5" customHeight="1" thickTop="1" thickBot="1" x14ac:dyDescent="0.35">
      <c r="A123" s="23" t="s">
        <v>1</v>
      </c>
      <c r="B123" s="24">
        <v>4634.5</v>
      </c>
      <c r="C123" s="25">
        <v>2300</v>
      </c>
      <c r="D123" s="25">
        <v>2334.5</v>
      </c>
      <c r="E123" s="25">
        <v>2300</v>
      </c>
      <c r="F123" s="25">
        <v>2300</v>
      </c>
      <c r="G123" s="25">
        <v>2300</v>
      </c>
      <c r="H123" s="25">
        <v>2300</v>
      </c>
      <c r="I123" s="25">
        <v>2300</v>
      </c>
      <c r="J123" s="25">
        <v>2300</v>
      </c>
      <c r="K123" s="25">
        <v>2300</v>
      </c>
      <c r="L123" s="25">
        <v>2300</v>
      </c>
      <c r="M123" s="25">
        <v>2300</v>
      </c>
      <c r="N123" s="25">
        <f t="shared" si="8"/>
        <v>29969</v>
      </c>
      <c r="O123" s="20"/>
    </row>
    <row r="124" spans="1:15" ht="16.5" customHeight="1" thickTop="1" thickBot="1" x14ac:dyDescent="0.35">
      <c r="A124" s="23" t="s">
        <v>10</v>
      </c>
      <c r="B124" s="24"/>
      <c r="C124" s="25"/>
      <c r="D124" s="25"/>
      <c r="E124" s="25">
        <v>191.58</v>
      </c>
      <c r="F124" s="25">
        <v>149.9</v>
      </c>
      <c r="G124" s="25">
        <v>149.9</v>
      </c>
      <c r="H124" s="25">
        <v>149.9</v>
      </c>
      <c r="I124" s="25">
        <v>149.9</v>
      </c>
      <c r="J124" s="25">
        <v>149.9</v>
      </c>
      <c r="K124" s="25">
        <v>149.9</v>
      </c>
      <c r="L124" s="25">
        <v>149.9</v>
      </c>
      <c r="M124" s="25">
        <v>149.9</v>
      </c>
      <c r="N124" s="25">
        <f t="shared" si="8"/>
        <v>1390.7800000000002</v>
      </c>
      <c r="O124" s="20"/>
    </row>
    <row r="125" spans="1:15" ht="16.5" customHeight="1" thickTop="1" thickBot="1" x14ac:dyDescent="0.35">
      <c r="A125" s="39" t="s">
        <v>13</v>
      </c>
      <c r="B125" s="41">
        <v>10983.56</v>
      </c>
      <c r="C125" s="42">
        <v>7653.61</v>
      </c>
      <c r="D125" s="42">
        <v>881.75</v>
      </c>
      <c r="E125" s="42">
        <v>8047.71</v>
      </c>
      <c r="F125" s="42">
        <v>3547.05</v>
      </c>
      <c r="G125" s="42">
        <v>7870.59</v>
      </c>
      <c r="H125" s="42">
        <v>606.46</v>
      </c>
      <c r="I125" s="42">
        <v>2551.86</v>
      </c>
      <c r="J125" s="42">
        <v>2551.86</v>
      </c>
      <c r="K125" s="42">
        <v>2574.86</v>
      </c>
      <c r="L125" s="42">
        <v>1826.28</v>
      </c>
      <c r="M125" s="42">
        <v>2194.2199999999998</v>
      </c>
      <c r="N125" s="42">
        <f t="shared" si="8"/>
        <v>51289.81</v>
      </c>
      <c r="O125" s="20"/>
    </row>
    <row r="126" spans="1:15" ht="16.5" customHeight="1" thickTop="1" thickBot="1" x14ac:dyDescent="0.35">
      <c r="A126" s="45" t="s">
        <v>17</v>
      </c>
      <c r="B126" s="46">
        <v>47400.88</v>
      </c>
      <c r="C126" s="46">
        <v>17084.72</v>
      </c>
      <c r="D126" s="47">
        <v>12689.12</v>
      </c>
      <c r="E126" s="46">
        <v>0</v>
      </c>
      <c r="F126" s="47">
        <v>11022.23</v>
      </c>
      <c r="G126" s="46">
        <v>0</v>
      </c>
      <c r="H126" s="47">
        <v>0</v>
      </c>
      <c r="I126" s="46">
        <v>69804.649999999994</v>
      </c>
      <c r="J126" s="46">
        <v>14594.71</v>
      </c>
      <c r="K126" s="46">
        <v>11854.25</v>
      </c>
      <c r="L126" s="46">
        <v>11019.54</v>
      </c>
      <c r="M126" s="46">
        <v>11012.18</v>
      </c>
      <c r="N126" s="47">
        <f t="shared" si="8"/>
        <v>206482.27999999997</v>
      </c>
      <c r="O126" s="20"/>
    </row>
    <row r="127" spans="1:15" ht="16.5" customHeight="1" thickTop="1" thickBot="1" x14ac:dyDescent="0.35">
      <c r="A127" s="16" t="s">
        <v>3</v>
      </c>
      <c r="B127" s="17">
        <v>53.49</v>
      </c>
      <c r="C127" s="18">
        <v>16.899999999999999</v>
      </c>
      <c r="D127" s="18">
        <v>0</v>
      </c>
      <c r="E127" s="18">
        <v>0</v>
      </c>
      <c r="F127" s="18">
        <v>0</v>
      </c>
      <c r="G127" s="18">
        <v>0</v>
      </c>
      <c r="H127" s="18">
        <v>0</v>
      </c>
      <c r="I127" s="18">
        <v>0</v>
      </c>
      <c r="J127" s="18">
        <v>0</v>
      </c>
      <c r="K127" s="18">
        <v>0</v>
      </c>
      <c r="L127" s="18">
        <v>0</v>
      </c>
      <c r="M127" s="18">
        <v>0</v>
      </c>
      <c r="N127" s="18">
        <f t="shared" si="8"/>
        <v>70.39</v>
      </c>
      <c r="O127" s="20"/>
    </row>
    <row r="128" spans="1:15" ht="16.5" customHeight="1" thickTop="1" thickBot="1" x14ac:dyDescent="0.35">
      <c r="A128" s="23" t="s">
        <v>40</v>
      </c>
      <c r="B128" s="24">
        <v>0</v>
      </c>
      <c r="C128" s="25">
        <v>0</v>
      </c>
      <c r="D128" s="25">
        <v>0</v>
      </c>
      <c r="E128" s="25">
        <v>0</v>
      </c>
      <c r="F128" s="25">
        <v>0</v>
      </c>
      <c r="G128" s="25">
        <v>0</v>
      </c>
      <c r="H128" s="25">
        <v>0</v>
      </c>
      <c r="I128" s="25">
        <v>0</v>
      </c>
      <c r="J128" s="25">
        <v>10102.4</v>
      </c>
      <c r="K128" s="25">
        <v>19390.2</v>
      </c>
      <c r="L128" s="25">
        <v>18647.400000000001</v>
      </c>
      <c r="M128" s="25">
        <v>16052.4</v>
      </c>
      <c r="N128" s="25">
        <f t="shared" si="8"/>
        <v>64192.4</v>
      </c>
      <c r="O128" s="20"/>
    </row>
    <row r="129" spans="1:15" ht="16.5" customHeight="1" thickTop="1" thickBot="1" x14ac:dyDescent="0.35">
      <c r="A129" s="39" t="s">
        <v>38</v>
      </c>
      <c r="B129" s="41">
        <v>69000</v>
      </c>
      <c r="C129" s="42">
        <v>69000</v>
      </c>
      <c r="D129" s="42">
        <v>60000</v>
      </c>
      <c r="E129" s="42">
        <v>42000</v>
      </c>
      <c r="F129" s="42">
        <v>42000</v>
      </c>
      <c r="G129" s="42">
        <v>42000</v>
      </c>
      <c r="H129" s="42">
        <v>52000</v>
      </c>
      <c r="I129" s="42">
        <v>62000</v>
      </c>
      <c r="J129" s="42">
        <v>32000</v>
      </c>
      <c r="K129" s="42">
        <v>92000</v>
      </c>
      <c r="L129" s="42">
        <v>62000</v>
      </c>
      <c r="M129" s="42">
        <v>62000</v>
      </c>
      <c r="N129" s="42">
        <f t="shared" si="8"/>
        <v>686000</v>
      </c>
      <c r="O129" s="20"/>
    </row>
    <row r="130" spans="1:15" ht="16.5" customHeight="1" thickTop="1" thickBot="1" x14ac:dyDescent="0.35">
      <c r="A130" s="23" t="s">
        <v>8</v>
      </c>
      <c r="B130" s="24">
        <v>5826</v>
      </c>
      <c r="C130" s="25">
        <v>5826</v>
      </c>
      <c r="D130" s="25">
        <v>5857.25</v>
      </c>
      <c r="E130" s="25">
        <v>5826</v>
      </c>
      <c r="F130" s="25">
        <v>5857.25</v>
      </c>
      <c r="G130" s="25">
        <v>5826</v>
      </c>
      <c r="H130" s="25">
        <v>5980.5</v>
      </c>
      <c r="I130" s="25">
        <v>5826</v>
      </c>
      <c r="J130" s="25">
        <v>5826</v>
      </c>
      <c r="K130" s="25">
        <v>5826</v>
      </c>
      <c r="L130" s="25">
        <v>5826</v>
      </c>
      <c r="M130" s="25">
        <v>5826</v>
      </c>
      <c r="N130" s="25">
        <f t="shared" si="8"/>
        <v>70129</v>
      </c>
      <c r="O130" s="20"/>
    </row>
    <row r="131" spans="1:15" ht="16.5" customHeight="1" thickTop="1" thickBot="1" x14ac:dyDescent="0.35">
      <c r="A131" s="35" t="s">
        <v>7</v>
      </c>
      <c r="B131" s="43">
        <v>3110</v>
      </c>
      <c r="C131" s="44">
        <v>3130</v>
      </c>
      <c r="D131" s="44">
        <v>3140</v>
      </c>
      <c r="E131" s="44">
        <v>3170</v>
      </c>
      <c r="F131" s="44">
        <v>3200</v>
      </c>
      <c r="G131" s="44">
        <v>3280</v>
      </c>
      <c r="H131" s="44">
        <v>3360</v>
      </c>
      <c r="I131" s="44">
        <v>3280</v>
      </c>
      <c r="J131" s="44">
        <v>3500</v>
      </c>
      <c r="K131" s="44">
        <v>3590</v>
      </c>
      <c r="L131" s="44">
        <v>3720</v>
      </c>
      <c r="M131" s="44">
        <v>3740</v>
      </c>
      <c r="N131" s="44">
        <f t="shared" si="8"/>
        <v>40220</v>
      </c>
      <c r="O131" s="20"/>
    </row>
    <row r="132" spans="1:15" ht="16.5" customHeight="1" thickTop="1" thickBot="1" x14ac:dyDescent="0.35">
      <c r="A132" s="23" t="s">
        <v>39</v>
      </c>
      <c r="B132" s="24">
        <v>0</v>
      </c>
      <c r="C132" s="25">
        <v>0</v>
      </c>
      <c r="D132" s="25">
        <v>6300</v>
      </c>
      <c r="E132" s="25">
        <v>29087.5</v>
      </c>
      <c r="F132" s="25">
        <v>0</v>
      </c>
      <c r="G132" s="25">
        <v>0</v>
      </c>
      <c r="H132" s="25">
        <v>0</v>
      </c>
      <c r="I132" s="25">
        <v>0</v>
      </c>
      <c r="J132" s="25">
        <v>0</v>
      </c>
      <c r="K132" s="25">
        <v>8286.75</v>
      </c>
      <c r="L132" s="25">
        <v>10115.549999999999</v>
      </c>
      <c r="M132" s="25">
        <v>7543.8</v>
      </c>
      <c r="N132" s="25">
        <f t="shared" si="8"/>
        <v>61333.600000000006</v>
      </c>
      <c r="O132" s="20"/>
    </row>
    <row r="133" spans="1:15" ht="16.5" customHeight="1" thickTop="1" thickBot="1" x14ac:dyDescent="0.35">
      <c r="A133" s="53" t="s">
        <v>2</v>
      </c>
      <c r="B133" s="54"/>
      <c r="C133" s="55"/>
      <c r="D133" s="55">
        <v>5066.1899999999996</v>
      </c>
      <c r="E133" s="55">
        <v>7341.74</v>
      </c>
      <c r="F133" s="55">
        <v>6811.35</v>
      </c>
      <c r="G133" s="55">
        <v>6249.5</v>
      </c>
      <c r="H133" s="55">
        <v>6121.58</v>
      </c>
      <c r="I133" s="55">
        <v>6099.37</v>
      </c>
      <c r="J133" s="55">
        <v>6024.27</v>
      </c>
      <c r="K133" s="55">
        <v>5918.09</v>
      </c>
      <c r="L133" s="55">
        <v>5878.73</v>
      </c>
      <c r="M133" s="55">
        <v>5954.41</v>
      </c>
      <c r="N133" s="55">
        <f t="shared" si="8"/>
        <v>61465.229999999996</v>
      </c>
      <c r="O133" s="20"/>
    </row>
    <row r="134" spans="1:15" ht="16.5" customHeight="1" thickTop="1" thickBot="1" x14ac:dyDescent="0.35">
      <c r="A134" s="53" t="s">
        <v>25</v>
      </c>
      <c r="B134" s="54"/>
      <c r="C134" s="55"/>
      <c r="D134" s="55"/>
      <c r="E134" s="55"/>
      <c r="F134" s="55"/>
      <c r="G134" s="55"/>
      <c r="H134" s="55">
        <v>5760</v>
      </c>
      <c r="I134" s="55"/>
      <c r="J134" s="55"/>
      <c r="K134" s="55"/>
      <c r="L134" s="55"/>
      <c r="M134" s="55"/>
      <c r="N134" s="55">
        <f t="shared" si="8"/>
        <v>5760</v>
      </c>
      <c r="O134" s="20"/>
    </row>
    <row r="135" spans="1:15" ht="16.5" customHeight="1" thickTop="1" thickBot="1" x14ac:dyDescent="0.35">
      <c r="A135" s="31" t="s">
        <v>14</v>
      </c>
      <c r="B135" s="29">
        <f>SUM(B116:B134)</f>
        <v>144229.06</v>
      </c>
      <c r="C135" s="29">
        <f t="shared" ref="C135:M135" si="9">SUM(C116:C134)</f>
        <v>110372.16</v>
      </c>
      <c r="D135" s="29">
        <f t="shared" si="9"/>
        <v>97157.180000000008</v>
      </c>
      <c r="E135" s="29">
        <f t="shared" si="9"/>
        <v>99575.45</v>
      </c>
      <c r="F135" s="29">
        <f t="shared" si="9"/>
        <v>75543.820000000007</v>
      </c>
      <c r="G135" s="29">
        <f t="shared" si="9"/>
        <v>69048.55</v>
      </c>
      <c r="H135" s="29">
        <f t="shared" si="9"/>
        <v>77925.400000000009</v>
      </c>
      <c r="I135" s="29">
        <f t="shared" si="9"/>
        <v>153348.59999999998</v>
      </c>
      <c r="J135" s="29">
        <f t="shared" si="9"/>
        <v>77729.600000000006</v>
      </c>
      <c r="K135" s="29">
        <f t="shared" si="9"/>
        <v>152972.29</v>
      </c>
      <c r="L135" s="29">
        <f t="shared" si="9"/>
        <v>122068.24</v>
      </c>
      <c r="M135" s="29">
        <f t="shared" si="9"/>
        <v>117784.99</v>
      </c>
      <c r="N135" s="29">
        <f>SUM(N116:N134)</f>
        <v>1297755.3400000001</v>
      </c>
      <c r="O135" s="20"/>
    </row>
    <row r="136" spans="1:15" ht="16.5" customHeight="1" thickTop="1" thickBot="1" x14ac:dyDescent="0.35">
      <c r="A136" s="26"/>
      <c r="B136" s="27"/>
      <c r="C136" s="27"/>
      <c r="D136" s="27"/>
      <c r="E136" s="27"/>
      <c r="F136" s="27"/>
      <c r="G136" s="27"/>
      <c r="H136" s="27"/>
      <c r="I136" s="27"/>
      <c r="J136" s="27"/>
      <c r="K136" s="27"/>
      <c r="L136" s="27"/>
      <c r="M136" s="27"/>
      <c r="N136" s="28"/>
      <c r="O136" s="20"/>
    </row>
    <row r="137" spans="1:15" ht="16.5" customHeight="1" thickTop="1" thickBot="1" x14ac:dyDescent="0.35">
      <c r="A137" s="2" t="s">
        <v>0</v>
      </c>
      <c r="B137" s="6">
        <v>42005</v>
      </c>
      <c r="C137" s="4">
        <v>42036</v>
      </c>
      <c r="D137" s="7">
        <v>42064</v>
      </c>
      <c r="E137" s="8">
        <v>42095</v>
      </c>
      <c r="F137" s="9">
        <v>42125</v>
      </c>
      <c r="G137" s="10">
        <v>42156</v>
      </c>
      <c r="H137" s="11">
        <v>42186</v>
      </c>
      <c r="I137" s="8">
        <v>42217</v>
      </c>
      <c r="J137" s="12">
        <v>42248</v>
      </c>
      <c r="K137" s="4">
        <v>42278</v>
      </c>
      <c r="L137" s="11">
        <v>42309</v>
      </c>
      <c r="M137" s="12">
        <v>42339</v>
      </c>
      <c r="N137" s="3" t="s">
        <v>12</v>
      </c>
    </row>
    <row r="138" spans="1:15" ht="16.5" customHeight="1" thickTop="1" thickBot="1" x14ac:dyDescent="0.35">
      <c r="A138" s="59" t="s">
        <v>9</v>
      </c>
      <c r="B138" s="61">
        <v>176.64</v>
      </c>
      <c r="C138" s="61">
        <v>109.13</v>
      </c>
      <c r="D138" s="61">
        <v>47.78</v>
      </c>
      <c r="E138" s="61">
        <v>121.17</v>
      </c>
      <c r="F138" s="61">
        <v>134.03</v>
      </c>
      <c r="G138" s="61">
        <v>168.2</v>
      </c>
      <c r="H138" s="61">
        <v>60.06</v>
      </c>
      <c r="I138" s="61">
        <v>153.37</v>
      </c>
      <c r="J138" s="61">
        <v>131.21</v>
      </c>
      <c r="K138" s="61">
        <v>184.19</v>
      </c>
      <c r="L138" s="61">
        <v>128.68</v>
      </c>
      <c r="M138" s="61">
        <v>60.51</v>
      </c>
      <c r="N138" s="61">
        <f t="shared" ref="N138:N149" si="10">SUM(B138:M138)</f>
        <v>1474.97</v>
      </c>
    </row>
    <row r="139" spans="1:15" ht="16.5" customHeight="1" thickTop="1" thickBot="1" x14ac:dyDescent="0.35">
      <c r="A139" s="23" t="s">
        <v>15</v>
      </c>
      <c r="B139" s="25"/>
      <c r="C139" s="25"/>
      <c r="D139" s="25"/>
      <c r="E139" s="25"/>
      <c r="F139" s="25"/>
      <c r="G139" s="25"/>
      <c r="H139" s="25">
        <v>665</v>
      </c>
      <c r="I139" s="25">
        <v>4019.6</v>
      </c>
      <c r="J139" s="25"/>
      <c r="K139" s="25"/>
      <c r="L139" s="25"/>
      <c r="M139" s="25"/>
      <c r="N139" s="25">
        <f t="shared" si="10"/>
        <v>4684.6000000000004</v>
      </c>
    </row>
    <row r="140" spans="1:15" ht="16.5" customHeight="1" thickTop="1" thickBot="1" x14ac:dyDescent="0.35">
      <c r="A140" s="16" t="s">
        <v>5</v>
      </c>
      <c r="B140" s="18"/>
      <c r="C140" s="18">
        <v>237.08</v>
      </c>
      <c r="D140" s="18">
        <v>237.08</v>
      </c>
      <c r="E140" s="18">
        <v>237.12</v>
      </c>
      <c r="F140" s="18">
        <v>237.12</v>
      </c>
      <c r="G140" s="18">
        <v>237.16</v>
      </c>
      <c r="H140" s="18">
        <v>237.14</v>
      </c>
      <c r="I140" s="18">
        <v>237.5</v>
      </c>
      <c r="J140" s="18">
        <v>237.5</v>
      </c>
      <c r="K140" s="18">
        <v>237.88</v>
      </c>
      <c r="L140" s="18">
        <v>237.88</v>
      </c>
      <c r="M140" s="18">
        <v>237.88</v>
      </c>
      <c r="N140" s="18">
        <f t="shared" si="10"/>
        <v>2611.34</v>
      </c>
    </row>
    <row r="141" spans="1:15" ht="16.5" customHeight="1" thickTop="1" thickBot="1" x14ac:dyDescent="0.35">
      <c r="A141" s="53" t="s">
        <v>6</v>
      </c>
      <c r="B141" s="55"/>
      <c r="C141" s="55"/>
      <c r="D141" s="55"/>
      <c r="E141" s="55"/>
      <c r="F141" s="55"/>
      <c r="G141" s="55">
        <v>320.77999999999997</v>
      </c>
      <c r="H141" s="55">
        <v>263.07</v>
      </c>
      <c r="I141" s="55">
        <v>263.51</v>
      </c>
      <c r="J141" s="55"/>
      <c r="K141" s="55">
        <v>532.28</v>
      </c>
      <c r="L141" s="55">
        <v>264.02</v>
      </c>
      <c r="M141" s="55"/>
      <c r="N141" s="55">
        <f t="shared" si="10"/>
        <v>1643.6599999999999</v>
      </c>
    </row>
    <row r="142" spans="1:15" ht="16.5" customHeight="1" thickTop="1" thickBot="1" x14ac:dyDescent="0.35">
      <c r="A142" s="38" t="s">
        <v>1</v>
      </c>
      <c r="B142" s="66"/>
      <c r="C142" s="66"/>
      <c r="D142" s="66"/>
      <c r="E142" s="66"/>
      <c r="F142" s="66">
        <v>1716</v>
      </c>
      <c r="G142" s="66">
        <v>1560</v>
      </c>
      <c r="H142" s="66">
        <v>1560</v>
      </c>
      <c r="I142" s="66"/>
      <c r="J142" s="66">
        <v>1560</v>
      </c>
      <c r="K142" s="66">
        <v>2708.06</v>
      </c>
      <c r="L142" s="66">
        <v>4600</v>
      </c>
      <c r="M142" s="66"/>
      <c r="N142" s="66">
        <f t="shared" si="10"/>
        <v>13704.06</v>
      </c>
    </row>
    <row r="143" spans="1:15" ht="16.5" customHeight="1" thickTop="1" thickBot="1" x14ac:dyDescent="0.35">
      <c r="A143" s="37" t="s">
        <v>41</v>
      </c>
      <c r="B143" s="49">
        <v>1000</v>
      </c>
      <c r="C143" s="49">
        <v>1000</v>
      </c>
      <c r="D143" s="49">
        <v>1000</v>
      </c>
      <c r="E143" s="49">
        <v>1000</v>
      </c>
      <c r="F143" s="49">
        <v>1000</v>
      </c>
      <c r="G143" s="49">
        <v>1000</v>
      </c>
      <c r="H143" s="49">
        <v>1000</v>
      </c>
      <c r="I143" s="49">
        <v>1000</v>
      </c>
      <c r="J143" s="49">
        <v>1330</v>
      </c>
      <c r="K143" s="49">
        <v>1000</v>
      </c>
      <c r="L143" s="49">
        <v>1000</v>
      </c>
      <c r="M143" s="49">
        <v>1000</v>
      </c>
      <c r="N143" s="49">
        <f t="shared" si="10"/>
        <v>12330</v>
      </c>
    </row>
    <row r="144" spans="1:15" ht="16.5" customHeight="1" thickTop="1" thickBot="1" x14ac:dyDescent="0.35">
      <c r="A144" s="59" t="s">
        <v>13</v>
      </c>
      <c r="B144" s="61"/>
      <c r="C144" s="61"/>
      <c r="D144" s="61"/>
      <c r="E144" s="61"/>
      <c r="F144" s="61"/>
      <c r="G144" s="61"/>
      <c r="H144" s="61"/>
      <c r="I144" s="61">
        <v>10282.76</v>
      </c>
      <c r="J144" s="61">
        <v>10312.61</v>
      </c>
      <c r="K144" s="61">
        <v>10269.14</v>
      </c>
      <c r="L144" s="61"/>
      <c r="M144" s="61"/>
      <c r="N144" s="61">
        <f t="shared" si="10"/>
        <v>30864.510000000002</v>
      </c>
    </row>
    <row r="145" spans="1:14" ht="16.5" customHeight="1" thickTop="1" thickBot="1" x14ac:dyDescent="0.35">
      <c r="A145" s="45" t="s">
        <v>4</v>
      </c>
      <c r="B145" s="47"/>
      <c r="C145" s="47"/>
      <c r="D145" s="47"/>
      <c r="E145" s="47"/>
      <c r="F145" s="47"/>
      <c r="G145" s="47"/>
      <c r="H145" s="47"/>
      <c r="I145" s="47"/>
      <c r="J145" s="47"/>
      <c r="K145" s="47"/>
      <c r="L145" s="47">
        <v>18863.490000000002</v>
      </c>
      <c r="M145" s="47">
        <v>14470.1</v>
      </c>
      <c r="N145" s="47">
        <f t="shared" si="10"/>
        <v>33333.590000000004</v>
      </c>
    </row>
    <row r="146" spans="1:14" ht="16.5" customHeight="1" thickTop="1" thickBot="1" x14ac:dyDescent="0.35">
      <c r="A146" s="35" t="s">
        <v>3</v>
      </c>
      <c r="B146" s="44">
        <v>8790.0499999999993</v>
      </c>
      <c r="C146" s="44">
        <v>8893.9</v>
      </c>
      <c r="D146" s="44">
        <v>8753.9500000000007</v>
      </c>
      <c r="E146" s="44">
        <v>9645.77</v>
      </c>
      <c r="F146" s="44">
        <v>16546.61</v>
      </c>
      <c r="G146" s="44">
        <v>18484.09</v>
      </c>
      <c r="H146" s="44">
        <v>10269.85</v>
      </c>
      <c r="I146" s="44">
        <v>51.95</v>
      </c>
      <c r="J146" s="44">
        <v>4.54</v>
      </c>
      <c r="K146" s="44">
        <v>1.34</v>
      </c>
      <c r="L146" s="44"/>
      <c r="M146" s="44">
        <v>12386.95</v>
      </c>
      <c r="N146" s="44">
        <f t="shared" si="10"/>
        <v>93828.999999999985</v>
      </c>
    </row>
    <row r="147" spans="1:14" ht="16.5" customHeight="1" thickTop="1" thickBot="1" x14ac:dyDescent="0.35">
      <c r="A147" s="39" t="s">
        <v>38</v>
      </c>
      <c r="B147" s="42">
        <v>50000</v>
      </c>
      <c r="C147" s="42">
        <v>41000</v>
      </c>
      <c r="D147" s="42">
        <v>46000</v>
      </c>
      <c r="E147" s="42">
        <v>41000</v>
      </c>
      <c r="F147" s="42">
        <v>41000</v>
      </c>
      <c r="G147" s="42">
        <v>50000</v>
      </c>
      <c r="H147" s="42">
        <v>41000</v>
      </c>
      <c r="I147" s="42">
        <v>96000</v>
      </c>
      <c r="J147" s="42">
        <v>53000</v>
      </c>
      <c r="K147" s="42">
        <v>50000</v>
      </c>
      <c r="L147" s="42">
        <v>88000</v>
      </c>
      <c r="M147" s="42">
        <v>69000</v>
      </c>
      <c r="N147" s="42">
        <f t="shared" si="10"/>
        <v>666000</v>
      </c>
    </row>
    <row r="148" spans="1:14" ht="16.5" customHeight="1" thickTop="1" thickBot="1" x14ac:dyDescent="0.35">
      <c r="A148" s="23" t="s">
        <v>8</v>
      </c>
      <c r="B148" s="25">
        <v>5826</v>
      </c>
      <c r="C148" s="25">
        <v>5826</v>
      </c>
      <c r="D148" s="25">
        <v>535</v>
      </c>
      <c r="E148" s="25">
        <v>5826</v>
      </c>
      <c r="F148" s="25">
        <v>11652</v>
      </c>
      <c r="G148" s="25">
        <v>5826</v>
      </c>
      <c r="H148" s="25">
        <v>628.88</v>
      </c>
      <c r="I148" s="25">
        <v>3011</v>
      </c>
      <c r="J148" s="25">
        <v>6022</v>
      </c>
      <c r="K148" s="25">
        <v>10.37</v>
      </c>
      <c r="L148" s="25">
        <v>10350.379999999999</v>
      </c>
      <c r="M148" s="25">
        <v>5291</v>
      </c>
      <c r="N148" s="25">
        <f t="shared" si="10"/>
        <v>60804.63</v>
      </c>
    </row>
    <row r="149" spans="1:14" ht="16.5" customHeight="1" thickTop="1" thickBot="1" x14ac:dyDescent="0.35">
      <c r="A149" s="53" t="s">
        <v>7</v>
      </c>
      <c r="B149" s="55">
        <v>2672</v>
      </c>
      <c r="C149" s="55">
        <v>2813</v>
      </c>
      <c r="D149" s="55">
        <v>2816</v>
      </c>
      <c r="E149" s="55">
        <v>2856</v>
      </c>
      <c r="F149" s="55">
        <v>2839.85</v>
      </c>
      <c r="G149" s="55"/>
      <c r="H149" s="55">
        <v>3257.04</v>
      </c>
      <c r="I149" s="55">
        <v>6184.03</v>
      </c>
      <c r="J149" s="55"/>
      <c r="K149" s="55"/>
      <c r="L149" s="55">
        <v>6010</v>
      </c>
      <c r="M149" s="55">
        <v>3080</v>
      </c>
      <c r="N149" s="55">
        <f t="shared" si="10"/>
        <v>32527.919999999998</v>
      </c>
    </row>
    <row r="150" spans="1:14" ht="16.5" customHeight="1" thickTop="1" thickBot="1" x14ac:dyDescent="0.35">
      <c r="A150" s="31" t="s">
        <v>14</v>
      </c>
      <c r="B150" s="29">
        <f t="shared" ref="B150:N150" si="11">SUM(B138:B149)</f>
        <v>68464.69</v>
      </c>
      <c r="C150" s="29">
        <f t="shared" si="11"/>
        <v>59879.11</v>
      </c>
      <c r="D150" s="29">
        <f t="shared" si="11"/>
        <v>59389.81</v>
      </c>
      <c r="E150" s="29">
        <f t="shared" si="11"/>
        <v>60686.06</v>
      </c>
      <c r="F150" s="29">
        <f t="shared" si="11"/>
        <v>75125.610000000015</v>
      </c>
      <c r="G150" s="29">
        <f t="shared" si="11"/>
        <v>77596.23</v>
      </c>
      <c r="H150" s="29">
        <f t="shared" si="11"/>
        <v>58941.04</v>
      </c>
      <c r="I150" s="29">
        <f t="shared" si="11"/>
        <v>121203.72</v>
      </c>
      <c r="J150" s="29">
        <f t="shared" si="11"/>
        <v>72597.86</v>
      </c>
      <c r="K150" s="29">
        <f t="shared" si="11"/>
        <v>64943.26</v>
      </c>
      <c r="L150" s="29">
        <f t="shared" si="11"/>
        <v>129454.45000000001</v>
      </c>
      <c r="M150" s="29">
        <f t="shared" si="11"/>
        <v>105526.44</v>
      </c>
      <c r="N150" s="29">
        <f t="shared" si="11"/>
        <v>953808.28</v>
      </c>
    </row>
    <row r="151" spans="1:14" ht="15" thickTop="1" x14ac:dyDescent="0.3"/>
  </sheetData>
  <sortState xmlns:xlrd2="http://schemas.microsoft.com/office/spreadsheetml/2017/richdata2" ref="A112:N124">
    <sortCondition ref="A112:A124"/>
  </sortState>
  <pageMargins left="0.25" right="0.25" top="0.5" bottom="0.25" header="0.25" footer="0.05"/>
  <pageSetup paperSize="5" scale="66" fitToHeight="0" orientation="landscape" r:id="rId1"/>
  <headerFooter>
    <oddHeader>&amp;C&amp;F</oddHeader>
    <oddFooter>&amp;C&amp;A&amp;R&amp;P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5</vt:i4>
      </vt:variant>
    </vt:vector>
  </HeadingPairs>
  <TitlesOfParts>
    <vt:vector size="7" baseType="lpstr">
      <vt:lpstr>2024</vt:lpstr>
      <vt:lpstr>2015 2016 2017 2018 2019 2020</vt:lpstr>
      <vt:lpstr>2019 Totals</vt:lpstr>
      <vt:lpstr>2018 Totals</vt:lpstr>
      <vt:lpstr>2017 Totals</vt:lpstr>
      <vt:lpstr>2016 Totals</vt:lpstr>
      <vt:lpstr>2015 Totals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Cramer</dc:creator>
  <cp:lastModifiedBy>Clinton Cramer</cp:lastModifiedBy>
  <cp:lastPrinted>2018-10-03T21:15:49Z</cp:lastPrinted>
  <dcterms:created xsi:type="dcterms:W3CDTF">2016-04-20T14:03:23Z</dcterms:created>
  <dcterms:modified xsi:type="dcterms:W3CDTF">2024-02-28T23:28:35Z</dcterms:modified>
</cp:coreProperties>
</file>