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olders\Common\Financing_Rebate_Programs\"/>
    </mc:Choice>
  </mc:AlternateContent>
  <xr:revisionPtr revIDLastSave="0" documentId="8_{97C7D4E6-E039-42AB-BD11-20D015A93950}" xr6:coauthVersionLast="36" xr6:coauthVersionMax="36" xr10:uidLastSave="{00000000-0000-0000-0000-000000000000}"/>
  <bookViews>
    <workbookView xWindow="0" yWindow="0" windowWidth="40545" windowHeight="12180" xr2:uid="{C18C55C5-DF46-4402-BF1D-BCB0AAB843F3}"/>
  </bookViews>
  <sheets>
    <sheet name="Alldata" sheetId="8" r:id="rId1"/>
  </sheets>
  <calcPr calcId="191029"/>
</workbook>
</file>

<file path=xl/calcChain.xml><?xml version="1.0" encoding="utf-8"?>
<calcChain xmlns="http://schemas.openxmlformats.org/spreadsheetml/2006/main">
  <c r="J140" i="8" l="1"/>
  <c r="J139" i="8"/>
  <c r="J138" i="8"/>
  <c r="J137" i="8"/>
  <c r="J136" i="8"/>
  <c r="J135" i="8"/>
  <c r="J134" i="8"/>
  <c r="J133" i="8"/>
  <c r="J132" i="8"/>
  <c r="J131" i="8"/>
  <c r="J130" i="8"/>
  <c r="J129" i="8"/>
  <c r="J128" i="8"/>
  <c r="J127" i="8"/>
  <c r="J126" i="8"/>
  <c r="J125" i="8"/>
  <c r="J124" i="8"/>
  <c r="J123" i="8"/>
  <c r="J122" i="8"/>
  <c r="J121" i="8"/>
  <c r="J120" i="8"/>
  <c r="J119" i="8"/>
  <c r="J118" i="8"/>
  <c r="J117" i="8"/>
  <c r="J116" i="8"/>
  <c r="J115" i="8"/>
  <c r="J114" i="8"/>
  <c r="J113" i="8"/>
  <c r="J112" i="8"/>
  <c r="J111" i="8"/>
  <c r="J110" i="8"/>
  <c r="J109" i="8"/>
  <c r="J108" i="8"/>
  <c r="J107" i="8"/>
  <c r="J106" i="8"/>
  <c r="J105" i="8"/>
  <c r="J104" i="8"/>
  <c r="J103" i="8"/>
  <c r="J102" i="8"/>
  <c r="J101" i="8"/>
  <c r="J100" i="8"/>
  <c r="J99" i="8"/>
  <c r="J98" i="8"/>
  <c r="J97" i="8"/>
  <c r="J96" i="8"/>
  <c r="J95" i="8"/>
  <c r="J94" i="8"/>
  <c r="J93" i="8"/>
  <c r="J92" i="8"/>
  <c r="J91" i="8"/>
  <c r="J90" i="8"/>
  <c r="J89" i="8"/>
  <c r="J88" i="8"/>
  <c r="J87" i="8"/>
  <c r="J86" i="8"/>
  <c r="J85" i="8"/>
  <c r="J84" i="8"/>
  <c r="J83" i="8"/>
  <c r="J82" i="8"/>
  <c r="J81" i="8"/>
  <c r="J80" i="8"/>
  <c r="J79" i="8"/>
  <c r="J78" i="8"/>
  <c r="J77" i="8"/>
  <c r="J76" i="8"/>
  <c r="J75" i="8"/>
  <c r="J74" i="8"/>
  <c r="J73" i="8"/>
  <c r="J72" i="8"/>
  <c r="J71" i="8"/>
  <c r="J70" i="8"/>
  <c r="J69" i="8"/>
  <c r="J68" i="8"/>
  <c r="J67" i="8"/>
  <c r="J66" i="8"/>
  <c r="J65" i="8"/>
  <c r="J64" i="8"/>
  <c r="J63" i="8"/>
  <c r="J62" i="8"/>
  <c r="J61" i="8"/>
  <c r="J60" i="8"/>
  <c r="J59" i="8"/>
  <c r="J58" i="8"/>
  <c r="J57" i="8"/>
  <c r="J56" i="8"/>
  <c r="J55" i="8"/>
  <c r="J54" i="8"/>
  <c r="J53" i="8"/>
  <c r="J52" i="8"/>
  <c r="J51" i="8"/>
  <c r="J50" i="8"/>
  <c r="J49" i="8"/>
  <c r="J48" i="8"/>
  <c r="J47" i="8"/>
  <c r="J46" i="8"/>
  <c r="J45" i="8"/>
  <c r="J44" i="8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8" i="8"/>
  <c r="J7" i="8"/>
  <c r="J6" i="8"/>
  <c r="J5" i="8"/>
  <c r="J4" i="8"/>
  <c r="J3" i="8"/>
  <c r="J2" i="8"/>
  <c r="H140" i="8" l="1"/>
  <c r="H139" i="8"/>
  <c r="H138" i="8"/>
  <c r="H137" i="8"/>
  <c r="H136" i="8"/>
  <c r="H135" i="8"/>
  <c r="H134" i="8"/>
  <c r="H133" i="8"/>
  <c r="H132" i="8"/>
  <c r="H131" i="8"/>
  <c r="H130" i="8"/>
  <c r="H129" i="8"/>
  <c r="H128" i="8"/>
  <c r="H127" i="8"/>
  <c r="H126" i="8"/>
  <c r="H125" i="8"/>
  <c r="H124" i="8"/>
  <c r="H123" i="8"/>
  <c r="H122" i="8"/>
  <c r="H121" i="8"/>
  <c r="H120" i="8"/>
  <c r="H119" i="8"/>
  <c r="H118" i="8"/>
  <c r="H117" i="8"/>
  <c r="H116" i="8"/>
  <c r="H115" i="8"/>
  <c r="H114" i="8"/>
  <c r="H113" i="8"/>
  <c r="H112" i="8"/>
  <c r="H111" i="8"/>
  <c r="H110" i="8"/>
  <c r="H109" i="8"/>
  <c r="H108" i="8"/>
  <c r="H107" i="8"/>
  <c r="H106" i="8"/>
  <c r="H105" i="8"/>
  <c r="H104" i="8"/>
  <c r="H103" i="8"/>
  <c r="H102" i="8"/>
  <c r="H101" i="8"/>
  <c r="H100" i="8"/>
  <c r="H99" i="8"/>
  <c r="H98" i="8"/>
  <c r="H97" i="8"/>
  <c r="H96" i="8"/>
  <c r="H95" i="8"/>
  <c r="H94" i="8"/>
  <c r="H93" i="8"/>
  <c r="H92" i="8"/>
  <c r="H91" i="8"/>
  <c r="H90" i="8"/>
  <c r="H89" i="8"/>
  <c r="H88" i="8"/>
  <c r="H87" i="8"/>
  <c r="H86" i="8"/>
  <c r="H85" i="8"/>
  <c r="H84" i="8"/>
  <c r="H83" i="8"/>
  <c r="H82" i="8"/>
  <c r="H81" i="8"/>
  <c r="H80" i="8"/>
  <c r="H79" i="8"/>
  <c r="H78" i="8"/>
  <c r="H77" i="8"/>
  <c r="H76" i="8"/>
  <c r="H75" i="8"/>
  <c r="H74" i="8"/>
  <c r="H73" i="8"/>
  <c r="H72" i="8"/>
  <c r="H71" i="8"/>
  <c r="H70" i="8"/>
  <c r="H69" i="8"/>
  <c r="H68" i="8"/>
  <c r="H67" i="8"/>
  <c r="H66" i="8"/>
  <c r="H65" i="8"/>
  <c r="H64" i="8"/>
  <c r="H63" i="8"/>
  <c r="H62" i="8"/>
  <c r="H61" i="8"/>
  <c r="H60" i="8"/>
  <c r="H59" i="8"/>
  <c r="H58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H4" i="8"/>
  <c r="H3" i="8"/>
  <c r="H2" i="8"/>
</calcChain>
</file>

<file path=xl/sharedStrings.xml><?xml version="1.0" encoding="utf-8"?>
<sst xmlns="http://schemas.openxmlformats.org/spreadsheetml/2006/main" count="2043" uniqueCount="967">
  <si>
    <t>Dealer Number</t>
  </si>
  <si>
    <t>Contractor</t>
  </si>
  <si>
    <t>Batch #</t>
  </si>
  <si>
    <t>Business Information - Business Address</t>
  </si>
  <si>
    <t>Business City</t>
  </si>
  <si>
    <t>Business State</t>
  </si>
  <si>
    <t>Business ZIP</t>
  </si>
  <si>
    <t>Rebate Number</t>
  </si>
  <si>
    <t>PAP applied</t>
  </si>
  <si>
    <t>Installation Address - Street Address</t>
  </si>
  <si>
    <t>City</t>
  </si>
  <si>
    <t>State</t>
  </si>
  <si>
    <t>ZIP</t>
  </si>
  <si>
    <t>Rebate Status</t>
  </si>
  <si>
    <t>Loan Amount</t>
  </si>
  <si>
    <t>Rebate Incentive %</t>
  </si>
  <si>
    <t>Rebate Amount</t>
  </si>
  <si>
    <t>Distributor</t>
  </si>
  <si>
    <t>Service Provider</t>
  </si>
  <si>
    <t>Finance Plan Used - Plan #</t>
  </si>
  <si>
    <t>Programe Name</t>
  </si>
  <si>
    <t>Serial</t>
  </si>
  <si>
    <t>Furnace - Model</t>
  </si>
  <si>
    <t>Air Handler - Model</t>
  </si>
  <si>
    <t>Daikin FIT - Model</t>
  </si>
  <si>
    <t>Installation Date</t>
  </si>
  <si>
    <t>Postmark Date</t>
  </si>
  <si>
    <t>Date Received</t>
  </si>
  <si>
    <t>VIV-HEA-D1</t>
  </si>
  <si>
    <t>VIVIANO HEATING &amp; AIR COND., INC.</t>
  </si>
  <si>
    <t>201 West Main St.</t>
  </si>
  <si>
    <t>Collinsville</t>
  </si>
  <si>
    <t>IL</t>
  </si>
  <si>
    <t>N</t>
  </si>
  <si>
    <t>THERMAL MECHANICS, INC. - ST LOUIS - MO</t>
  </si>
  <si>
    <t>TOP-NOT-D1</t>
  </si>
  <si>
    <t>TOP NOTCH, INC</t>
  </si>
  <si>
    <t>23754 W 82ND TER</t>
  </si>
  <si>
    <t>Shawnee</t>
  </si>
  <si>
    <t>KS</t>
  </si>
  <si>
    <t>17-20220817-803516</t>
  </si>
  <si>
    <t>30742 W 84TH CIR</t>
  </si>
  <si>
    <t>DE SOTO</t>
  </si>
  <si>
    <t>IN-PROGRESS</t>
  </si>
  <si>
    <t>THERMAL MECHANICS, INC. - KANSAS CITY - MO</t>
  </si>
  <si>
    <t>DX17VSS481BA</t>
  </si>
  <si>
    <t>E001126</t>
  </si>
  <si>
    <t>17-20220817-803472</t>
  </si>
  <si>
    <t>10308 HOWE DR.</t>
  </si>
  <si>
    <t>LEAWOOD</t>
  </si>
  <si>
    <t>E000904</t>
  </si>
  <si>
    <t>MO</t>
  </si>
  <si>
    <t>FRES-AIR-D1</t>
  </si>
  <si>
    <t>FRESH AIR HEATING AND COOLING, INC</t>
  </si>
  <si>
    <t>612 Spirit Valley East Dr.</t>
  </si>
  <si>
    <t>Chesterfield</t>
  </si>
  <si>
    <t>DX17VSS301BA</t>
  </si>
  <si>
    <t>BALLWIN</t>
  </si>
  <si>
    <t>DX17VSS421BA</t>
  </si>
  <si>
    <t>DX17VSS361BA</t>
  </si>
  <si>
    <t>DX17VSS601BA</t>
  </si>
  <si>
    <t>DX17VSS421</t>
  </si>
  <si>
    <t>DX17VSS361AA</t>
  </si>
  <si>
    <t>PA</t>
  </si>
  <si>
    <t>ABCO HVACR &amp; SOLUTIONS - LONG ISLAND CITY - NY</t>
  </si>
  <si>
    <t>DX17VSS241BA</t>
  </si>
  <si>
    <t>IN</t>
  </si>
  <si>
    <t>JOHNSTONE SUPPLY - INDIANAPOLIS - IN</t>
  </si>
  <si>
    <t>Omaha</t>
  </si>
  <si>
    <t>NE</t>
  </si>
  <si>
    <t>IA</t>
  </si>
  <si>
    <t>JOHNSTONE SUPPLY - OMAHA - NE</t>
  </si>
  <si>
    <t>OMAHA</t>
  </si>
  <si>
    <t>E004464</t>
  </si>
  <si>
    <t>E002460</t>
  </si>
  <si>
    <t>HOLTZOPLE'S, INC.</t>
  </si>
  <si>
    <t>16424 Old Frederick Rd.</t>
  </si>
  <si>
    <t>Emmitsburg</t>
  </si>
  <si>
    <t>MD</t>
  </si>
  <si>
    <t>GDI - BALTIMORE</t>
  </si>
  <si>
    <t>FREDERICK</t>
  </si>
  <si>
    <t>LA</t>
  </si>
  <si>
    <t>JOHNSTONE SUPPLY - NEW ORLEANS - LA</t>
  </si>
  <si>
    <t>MN</t>
  </si>
  <si>
    <t>Stevens Equipment Supply LLC - EAGAN - MN</t>
  </si>
  <si>
    <t>WA</t>
  </si>
  <si>
    <t>TX</t>
  </si>
  <si>
    <t>GDI - DALLAS</t>
  </si>
  <si>
    <t>FORT WORTH</t>
  </si>
  <si>
    <t>VANCE HEATING &amp; AIR CONDITIONING</t>
  </si>
  <si>
    <t>2608 Terrace Heights Dr</t>
  </si>
  <si>
    <t>Yakima</t>
  </si>
  <si>
    <t>YAKIMA</t>
  </si>
  <si>
    <t>THERMAL SUPPLY COMPANY - YAKIMA - WA</t>
  </si>
  <si>
    <t>17-20220817-803547</t>
  </si>
  <si>
    <t>6 NORTH 95TH PLACE</t>
  </si>
  <si>
    <t>E008616</t>
  </si>
  <si>
    <t>OH</t>
  </si>
  <si>
    <t>TUCKERS A/C &amp; HEATING LLC</t>
  </si>
  <si>
    <t>4650 Wedgewood Blvd Ste 102</t>
  </si>
  <si>
    <t>Frederick</t>
  </si>
  <si>
    <t>GAITHERSBURG</t>
  </si>
  <si>
    <t>WASHINGTON</t>
  </si>
  <si>
    <t>BARRUS HEATING AND AIR</t>
  </si>
  <si>
    <t>PO Box 1845</t>
  </si>
  <si>
    <t>Summerville</t>
  </si>
  <si>
    <t>SC</t>
  </si>
  <si>
    <t>SUMMERVILLE</t>
  </si>
  <si>
    <t>JOHNSTONE SUPPLY - SUMMERVILLE - SC</t>
  </si>
  <si>
    <t>FL</t>
  </si>
  <si>
    <t>GDI - CENTRAL FLORIDA</t>
  </si>
  <si>
    <t>ROANOKE</t>
  </si>
  <si>
    <t>ROYAL PLUMBING HEATING &amp; AIR</t>
  </si>
  <si>
    <t>820 Exchange Rd</t>
  </si>
  <si>
    <t>Ogden</t>
  </si>
  <si>
    <t>UT</t>
  </si>
  <si>
    <t>17-20220815-803254</t>
  </si>
  <si>
    <t>91 NORTH 500 WEST</t>
  </si>
  <si>
    <t>CLEARFIELD</t>
  </si>
  <si>
    <t>Stevens Equipment Supply LLC - SAL LAKE CITY - UT</t>
  </si>
  <si>
    <t>E002708</t>
  </si>
  <si>
    <t>17-20220815-803255</t>
  </si>
  <si>
    <t>555 NORTH 2350 WEST</t>
  </si>
  <si>
    <t>WEST POINT</t>
  </si>
  <si>
    <t>E003473</t>
  </si>
  <si>
    <t>GDI - FREDERICK</t>
  </si>
  <si>
    <t>CO</t>
  </si>
  <si>
    <t>Stevens Equipment Supply LLC - DENVER - CO</t>
  </si>
  <si>
    <t>BROOMFIELD</t>
  </si>
  <si>
    <t>GA</t>
  </si>
  <si>
    <t>COVINGTON</t>
  </si>
  <si>
    <t>GDI - NORTH FLORIDA</t>
  </si>
  <si>
    <t>E002082</t>
  </si>
  <si>
    <t>SOCO HEATING AND COOLING</t>
  </si>
  <si>
    <t>3013 N Hanock Ave</t>
  </si>
  <si>
    <t>Colorado Springs</t>
  </si>
  <si>
    <t>E003173</t>
  </si>
  <si>
    <t>17-20220816-803315</t>
  </si>
  <si>
    <t>7269 GRAND PRAIRIE DR.</t>
  </si>
  <si>
    <t>COLORADO SPRINGS</t>
  </si>
  <si>
    <t>E005113</t>
  </si>
  <si>
    <t>DZ17VSA601AA</t>
  </si>
  <si>
    <t>WARNER SERVICE</t>
  </si>
  <si>
    <t>217 Monroe Avenue</t>
  </si>
  <si>
    <t>17-20220815-803241</t>
  </si>
  <si>
    <t>200 STONE SPRINGS LANE</t>
  </si>
  <si>
    <t>MIDDLETOWN</t>
  </si>
  <si>
    <t>E004315</t>
  </si>
  <si>
    <t>WI</t>
  </si>
  <si>
    <t>PORT WASHINGTON</t>
  </si>
  <si>
    <t>Stevens Equipment Supply LLC - NEW BERLIN - WI</t>
  </si>
  <si>
    <t>CA</t>
  </si>
  <si>
    <t>E002039</t>
  </si>
  <si>
    <t>HUDSON</t>
  </si>
  <si>
    <t>E003304</t>
  </si>
  <si>
    <t>Y</t>
  </si>
  <si>
    <t>GDI - SAN ANTONIO</t>
  </si>
  <si>
    <t>A # 1 AIR INC</t>
  </si>
  <si>
    <t>601 E. Corporate Dr.</t>
  </si>
  <si>
    <t>Lewisville</t>
  </si>
  <si>
    <t>17-20220818-803598</t>
  </si>
  <si>
    <t>8608 THISTLE RIDGE TERRACE</t>
  </si>
  <si>
    <t>E001891</t>
  </si>
  <si>
    <t>17-20220817-803464</t>
  </si>
  <si>
    <t>4361 JASMINE WAY</t>
  </si>
  <si>
    <t>PROSPER</t>
  </si>
  <si>
    <t>E005878</t>
  </si>
  <si>
    <t>GOODE AIR CONDITIONING &amp; HEATING INC.</t>
  </si>
  <si>
    <t>219 DERRICK DRIVE</t>
  </si>
  <si>
    <t>HUMBLE</t>
  </si>
  <si>
    <t>KINGWOOD</t>
  </si>
  <si>
    <t>GDI - HOUSTON</t>
  </si>
  <si>
    <t>Stevens Equipment Supply LLC - UNKNOWN - UN</t>
  </si>
  <si>
    <t>PEZZ ELECTRICAL SERVICES LLC</t>
  </si>
  <si>
    <t>14 Ilene Ct. Bldg 11 Unit 6</t>
  </si>
  <si>
    <t>Hillsborough Township</t>
  </si>
  <si>
    <t>NJ</t>
  </si>
  <si>
    <t>HILLSBOROUGH TOWNSHIP</t>
  </si>
  <si>
    <t>SEASONS AIR CONDITIONING CO.</t>
  </si>
  <si>
    <t>40 Field Street</t>
  </si>
  <si>
    <t>West Babylon</t>
  </si>
  <si>
    <t>NY</t>
  </si>
  <si>
    <t>17-20220812-802906</t>
  </si>
  <si>
    <t>43 DIANA'S TRAIL</t>
  </si>
  <si>
    <t>ROSLYN</t>
  </si>
  <si>
    <t>E002098</t>
  </si>
  <si>
    <t>OK</t>
  </si>
  <si>
    <t>E001541</t>
  </si>
  <si>
    <t>GDI - PHILADELPHIA</t>
  </si>
  <si>
    <t>E002173</t>
  </si>
  <si>
    <t>E002222</t>
  </si>
  <si>
    <t>JACKSON COMFORT SYSTEMS</t>
  </si>
  <si>
    <t>499 E TWINSBURG RD</t>
  </si>
  <si>
    <t>Northfield</t>
  </si>
  <si>
    <t>GDI - YOUNSTOWN OH</t>
  </si>
  <si>
    <t>17-20220816-803322</t>
  </si>
  <si>
    <t>3002 ABRAMS DR</t>
  </si>
  <si>
    <t>TWINSBURG</t>
  </si>
  <si>
    <t>E001989</t>
  </si>
  <si>
    <t>17-20220818-803611</t>
  </si>
  <si>
    <t>1070 CANYON VIEW RD</t>
  </si>
  <si>
    <t>NORTHFIELD</t>
  </si>
  <si>
    <t>E000611</t>
  </si>
  <si>
    <t>E003499</t>
  </si>
  <si>
    <t>MI</t>
  </si>
  <si>
    <t>WILLIAMS DISTRIBUTING - GRAND RAPIDS - MI</t>
  </si>
  <si>
    <t>THERMO DIRECT INC</t>
  </si>
  <si>
    <t>4901 Trademark Dr</t>
  </si>
  <si>
    <t>Raleigh</t>
  </si>
  <si>
    <t>NC</t>
  </si>
  <si>
    <t>JOHNSTONE SUPPLY - RALEIGH - NC</t>
  </si>
  <si>
    <t>E001516</t>
  </si>
  <si>
    <t>DURHAM</t>
  </si>
  <si>
    <t>E001658</t>
  </si>
  <si>
    <t>VA</t>
  </si>
  <si>
    <t>Control - Model</t>
  </si>
  <si>
    <t>DM97MC</t>
  </si>
  <si>
    <t>DX17VSS</t>
  </si>
  <si>
    <t>DAIKIN ONE</t>
  </si>
  <si>
    <t>DM96VC</t>
  </si>
  <si>
    <t>DZ17VSA</t>
  </si>
  <si>
    <t>Fenton</t>
  </si>
  <si>
    <t>DM80VC</t>
  </si>
  <si>
    <t>DV**FEC</t>
  </si>
  <si>
    <t>DC96VC</t>
  </si>
  <si>
    <t>FENTON</t>
  </si>
  <si>
    <t>13-20220817-803479</t>
  </si>
  <si>
    <t>1063 LAFAYETTE CT.</t>
  </si>
  <si>
    <t>COLLINSVILLE</t>
  </si>
  <si>
    <t>E003768</t>
  </si>
  <si>
    <t>CAPEA</t>
  </si>
  <si>
    <t>E000449</t>
  </si>
  <si>
    <t>13-20220817-803521</t>
  </si>
  <si>
    <t>DESOTO</t>
  </si>
  <si>
    <t>13-20220817-803470</t>
  </si>
  <si>
    <t>TOM-AIR-D1</t>
  </si>
  <si>
    <t>TOM'S AC</t>
  </si>
  <si>
    <t>10263 N State Hwy 5</t>
  </si>
  <si>
    <t>Camdenton</t>
  </si>
  <si>
    <t>GRAVOIS MILLS</t>
  </si>
  <si>
    <t>E001799</t>
  </si>
  <si>
    <t>13-20220818-803669</t>
  </si>
  <si>
    <t>31309 GASLIGHT RD</t>
  </si>
  <si>
    <t>E004738</t>
  </si>
  <si>
    <t>CTK04</t>
  </si>
  <si>
    <t>MBVC</t>
  </si>
  <si>
    <t>SPRINGFIELD</t>
  </si>
  <si>
    <t>DC97MC</t>
  </si>
  <si>
    <t>REH-HEA-D1</t>
  </si>
  <si>
    <t>REHAGEN HEATING &amp; COOLING, INC.</t>
  </si>
  <si>
    <t>2041 Hwy 63</t>
  </si>
  <si>
    <t>Westphalia</t>
  </si>
  <si>
    <t>13-20220817-803394</t>
  </si>
  <si>
    <t>14978 HWY 5</t>
  </si>
  <si>
    <t>VERSAILLES</t>
  </si>
  <si>
    <t>E001486</t>
  </si>
  <si>
    <t>DC80VC</t>
  </si>
  <si>
    <t>PC1265</t>
  </si>
  <si>
    <t>TPC HEAT AND AIR, LLC</t>
  </si>
  <si>
    <t>402 Opportunity Dr</t>
  </si>
  <si>
    <t>Norman</t>
  </si>
  <si>
    <t>13-20220815-803124</t>
  </si>
  <si>
    <t>6221 SMITH BLVD</t>
  </si>
  <si>
    <t>OKLAHOMA CITY</t>
  </si>
  <si>
    <t>JOHNSTONE SUPPLY - MOORE - OK</t>
  </si>
  <si>
    <t>E000834</t>
  </si>
  <si>
    <t>CHPE</t>
  </si>
  <si>
    <t>E003846</t>
  </si>
  <si>
    <t>JUE-HEA-D1</t>
  </si>
  <si>
    <t>JUERGENS HEATING &amp; COOLING</t>
  </si>
  <si>
    <t>47 Shamrock</t>
  </si>
  <si>
    <t>Sullivan</t>
  </si>
  <si>
    <t>SULLIVAN</t>
  </si>
  <si>
    <t>N/A</t>
  </si>
  <si>
    <t>13-20220818-803621</t>
  </si>
  <si>
    <t>651 HAWTHORNE LN</t>
  </si>
  <si>
    <t>E004613</t>
  </si>
  <si>
    <t>HIN-HEA-D1</t>
  </si>
  <si>
    <t>HINRICHSEN HEATING AND AIR CONDITIONING</t>
  </si>
  <si>
    <t>225 North Eureka Street</t>
  </si>
  <si>
    <t>Goodfield</t>
  </si>
  <si>
    <t>E000290</t>
  </si>
  <si>
    <t>13-20220818-803584</t>
  </si>
  <si>
    <t>104 ESSER ST</t>
  </si>
  <si>
    <t>E006302</t>
  </si>
  <si>
    <t>Lebanon</t>
  </si>
  <si>
    <t>13-20220817-803399</t>
  </si>
  <si>
    <t>837 GUENEVERE DRIVE</t>
  </si>
  <si>
    <t>CUMMING</t>
  </si>
  <si>
    <t>DC121541</t>
  </si>
  <si>
    <t>W.C. BUTLER HEATING &amp; A/C, INC</t>
  </si>
  <si>
    <t>P.O. BOX 100</t>
  </si>
  <si>
    <t>Vinton</t>
  </si>
  <si>
    <t>JOHNSTONE SUPPLY - ROANOKE - VA</t>
  </si>
  <si>
    <t>13-20220818-803601</t>
  </si>
  <si>
    <t>1352 EAST DRIVE</t>
  </si>
  <si>
    <t>E000133</t>
  </si>
  <si>
    <t>Des Moines</t>
  </si>
  <si>
    <t>E000815</t>
  </si>
  <si>
    <t>JACKSONVILLE</t>
  </si>
  <si>
    <t>COLUMBIA</t>
  </si>
  <si>
    <t>BEL-COO-D1</t>
  </si>
  <si>
    <t>BELO COOLING/HEATING AND PLUMBING</t>
  </si>
  <si>
    <t>8478 US HWY 50</t>
  </si>
  <si>
    <t>13-20220816-803261</t>
  </si>
  <si>
    <t>381 NORTH RIDGE RD</t>
  </si>
  <si>
    <t>E002598</t>
  </si>
  <si>
    <t>ALL-PLU-D1</t>
  </si>
  <si>
    <t>ALLIED PLUMBING AND HEATING</t>
  </si>
  <si>
    <t>1315, WABASH AVE</t>
  </si>
  <si>
    <t>Leland Grove</t>
  </si>
  <si>
    <t>13-20220812-802922</t>
  </si>
  <si>
    <t>2408 WYNDEMERE BAY</t>
  </si>
  <si>
    <t>E003198</t>
  </si>
  <si>
    <t>Columbia</t>
  </si>
  <si>
    <t>E002680</t>
  </si>
  <si>
    <t>E001999</t>
  </si>
  <si>
    <t>E001366</t>
  </si>
  <si>
    <t>E003147</t>
  </si>
  <si>
    <t>ROB''S AIR CONDITIONING AND HEATING INC</t>
  </si>
  <si>
    <t>2057 Paxton St</t>
  </si>
  <si>
    <t>Harvey</t>
  </si>
  <si>
    <t>13-20220816-803380</t>
  </si>
  <si>
    <t>5036 BARATARIA</t>
  </si>
  <si>
    <t>MARRERO</t>
  </si>
  <si>
    <t>E002027</t>
  </si>
  <si>
    <t>TOM ROSTRON CO</t>
  </si>
  <si>
    <t>2490 TILTONS CORNER RD</t>
  </si>
  <si>
    <t>WALLBELMAR</t>
  </si>
  <si>
    <t>SPRING LAKE</t>
  </si>
  <si>
    <t>SEA GIRT</t>
  </si>
  <si>
    <t>13-20220817-803495</t>
  </si>
  <si>
    <t>55 MANDALY ROAD</t>
  </si>
  <si>
    <t>BRICK TOWNSHIP</t>
  </si>
  <si>
    <t>13-20220818-803625</t>
  </si>
  <si>
    <t>1288 NJ 33</t>
  </si>
  <si>
    <t>FARMINGDALE</t>
  </si>
  <si>
    <t>E004767</t>
  </si>
  <si>
    <t>13-20220815-803133</t>
  </si>
  <si>
    <t>1 OCEAN AVE #4</t>
  </si>
  <si>
    <t>OCEAN GROVE</t>
  </si>
  <si>
    <t>E001463</t>
  </si>
  <si>
    <t>13-20220815-803118</t>
  </si>
  <si>
    <t>213 WASHINGTON BLVD</t>
  </si>
  <si>
    <t>E002859</t>
  </si>
  <si>
    <t>WALL TOWNSHIP</t>
  </si>
  <si>
    <t>13-20220817-803500</t>
  </si>
  <si>
    <t>414 BROOKLYN BLVD</t>
  </si>
  <si>
    <t>E002306</t>
  </si>
  <si>
    <t>13-20220818-803615</t>
  </si>
  <si>
    <t>604 5TH AVE</t>
  </si>
  <si>
    <t>E002724</t>
  </si>
  <si>
    <t>13-20220817-803423</t>
  </si>
  <si>
    <t>1 OCEAN AVE #9</t>
  </si>
  <si>
    <t>E005232</t>
  </si>
  <si>
    <t>13-20220817-803480</t>
  </si>
  <si>
    <t>3507 BRANDON RD</t>
  </si>
  <si>
    <t>E001742</t>
  </si>
  <si>
    <t>E001303</t>
  </si>
  <si>
    <t>QUALITY SERVICE COMPANY</t>
  </si>
  <si>
    <t>2208 NATIONAL AVE</t>
  </si>
  <si>
    <t>Florence</t>
  </si>
  <si>
    <t>13-20220816-803344</t>
  </si>
  <si>
    <t>2145 CARRIAGE PLACE DR</t>
  </si>
  <si>
    <t>FLORENCE</t>
  </si>
  <si>
    <t>JOHNSTONE SUPPLY - FLORENCE - SC</t>
  </si>
  <si>
    <t>E001518</t>
  </si>
  <si>
    <t>E000934</t>
  </si>
  <si>
    <t>EDMOND</t>
  </si>
  <si>
    <t>JOHNSTONE SUPPLY - OKLAHOMA CITY - OK</t>
  </si>
  <si>
    <t>E004169</t>
  </si>
  <si>
    <t>GETTYSBURG</t>
  </si>
  <si>
    <t>13-20220818-803594</t>
  </si>
  <si>
    <t>389 FRIENDSHIP LN</t>
  </si>
  <si>
    <t>E006694</t>
  </si>
  <si>
    <t>13-20220817-803393</t>
  </si>
  <si>
    <t>5685 PEBBLE DR</t>
  </si>
  <si>
    <t>13-20220817-803491</t>
  </si>
  <si>
    <t>650 FAIRVIEW AVE</t>
  </si>
  <si>
    <t>E003004</t>
  </si>
  <si>
    <t>E001068</t>
  </si>
  <si>
    <t>13-20220818-803586</t>
  </si>
  <si>
    <t>7505 WOODVILLE RD</t>
  </si>
  <si>
    <t>MT AIRY</t>
  </si>
  <si>
    <t>E000959</t>
  </si>
  <si>
    <t>ASSOCIATED EQUIPMENT COMPANY, INC. - CHATTANOOGA - TN</t>
  </si>
  <si>
    <t>MELBOURNE</t>
  </si>
  <si>
    <t>JOHNSTONE SUPPLY - JACKSONVILLE - FL</t>
  </si>
  <si>
    <t>SANDPIPER HEATING &amp; AIR CONDITIONING</t>
  </si>
  <si>
    <t>9983-1 Traders Lane Ext. SW</t>
  </si>
  <si>
    <t>Calabash</t>
  </si>
  <si>
    <t>JOHNSTONE SUPPLY - UNKNOWN - UN</t>
  </si>
  <si>
    <t>13-20220816-803341</t>
  </si>
  <si>
    <t>7265 SEASHELL LANE UNIT 6605</t>
  </si>
  <si>
    <t>OCEAN ISL BCH</t>
  </si>
  <si>
    <t>E001729</t>
  </si>
  <si>
    <t>70177B</t>
  </si>
  <si>
    <t>BEARS HOME SOLUTIONS</t>
  </si>
  <si>
    <t>1318 12th Ave. S.</t>
  </si>
  <si>
    <t>Grand Forks</t>
  </si>
  <si>
    <t>ND</t>
  </si>
  <si>
    <t>E002233</t>
  </si>
  <si>
    <t>GRAND FORKS</t>
  </si>
  <si>
    <t>13-20220812-802992</t>
  </si>
  <si>
    <t>4621 HARVEST CIR</t>
  </si>
  <si>
    <t>E001409</t>
  </si>
  <si>
    <t>MOUNTAIN VIEW HEATING, INC</t>
  </si>
  <si>
    <t>110 SE 9th Street</t>
  </si>
  <si>
    <t>Bend</t>
  </si>
  <si>
    <t>OR</t>
  </si>
  <si>
    <t>THERMAL SUPPLY COMPANY - BEND - OR</t>
  </si>
  <si>
    <t>E003400</t>
  </si>
  <si>
    <t>SUNRIVER</t>
  </si>
  <si>
    <t>13-20220817-803489</t>
  </si>
  <si>
    <t>7 MAURY MOUNTAIN LANE</t>
  </si>
  <si>
    <t>E004690</t>
  </si>
  <si>
    <t>E003616</t>
  </si>
  <si>
    <t>BUILDING PERFORMANCE GROUP LLC</t>
  </si>
  <si>
    <t>5125 Bush River Rd, STE C</t>
  </si>
  <si>
    <t>JOHNSTONE SUPPLY - COLUMBIA - SC</t>
  </si>
  <si>
    <t>13-20220815-803101</t>
  </si>
  <si>
    <t>117 OUTRIGGER LN</t>
  </si>
  <si>
    <t>ASSOCIATED EQUIPMENT COMPANY, INC. - MOBILE - AL</t>
  </si>
  <si>
    <t>THERMAL SUPPLY COMPANY - UNKNOWN - UN</t>
  </si>
  <si>
    <t>JOHNSTONE SUPPLY - DES MOINES - IA</t>
  </si>
  <si>
    <t>BRUTON COMFORT CONTROL</t>
  </si>
  <si>
    <t>12720 SW Allen Blvd</t>
  </si>
  <si>
    <t>Beaverton</t>
  </si>
  <si>
    <t>THERMAL SUPPLY COMPANY - TIGARD - OR</t>
  </si>
  <si>
    <t>13-20220811-802854</t>
  </si>
  <si>
    <t>5435 SW 195TH AVE</t>
  </si>
  <si>
    <t>ALOHA</t>
  </si>
  <si>
    <t>E003901</t>
  </si>
  <si>
    <t>COOL HEAT 365</t>
  </si>
  <si>
    <t>9204 176th St NW</t>
  </si>
  <si>
    <t>Stanwood</t>
  </si>
  <si>
    <t>Wa</t>
  </si>
  <si>
    <t>KIRKLAND</t>
  </si>
  <si>
    <t>THERMAL SUPPLY COMPANY - EVERETT - WA</t>
  </si>
  <si>
    <t>13-20220812-802945</t>
  </si>
  <si>
    <t>2558 GREEN ACERS LANE</t>
  </si>
  <si>
    <t>OAK HARBOR</t>
  </si>
  <si>
    <t>E003794</t>
  </si>
  <si>
    <t>13-20220818-803647</t>
  </si>
  <si>
    <t>1611 SOUTH 3RD AVENUE</t>
  </si>
  <si>
    <t>E004238</t>
  </si>
  <si>
    <t>13-20220816-803265</t>
  </si>
  <si>
    <t>5803 TIETON DRIVE</t>
  </si>
  <si>
    <t>E004045</t>
  </si>
  <si>
    <t>THERMAL SUPPLY COMPANY - KENNEWICK - WA</t>
  </si>
  <si>
    <t>QUARTZITE COMFORT LLC</t>
  </si>
  <si>
    <t>531 N Park Street</t>
  </si>
  <si>
    <t>Chewelah</t>
  </si>
  <si>
    <t>THERMAL SUPPLY COMPANY - SPOKANE - WA</t>
  </si>
  <si>
    <t>13-20220816-803345</t>
  </si>
  <si>
    <t>3424 CEDONIA ADDY RD</t>
  </si>
  <si>
    <t>HUNTERS</t>
  </si>
  <si>
    <t>E006580</t>
  </si>
  <si>
    <t>GRIFFIN HOME SERVICES, LLC</t>
  </si>
  <si>
    <t>10895 Old Dixie Highway, Suite 1</t>
  </si>
  <si>
    <t>Ponte Vedra</t>
  </si>
  <si>
    <t>PONTE VEDRA BEACH</t>
  </si>
  <si>
    <t>ST. AUGUSTINE</t>
  </si>
  <si>
    <t>13-20220815-803151</t>
  </si>
  <si>
    <t>1412 JESSICA WAY</t>
  </si>
  <si>
    <t>13-20220815-803119</t>
  </si>
  <si>
    <t>4059 COVE SAINT JOHNS ROAD</t>
  </si>
  <si>
    <t>13-20220816-803268</t>
  </si>
  <si>
    <t>145 S FIELD CREST DRIVE</t>
  </si>
  <si>
    <t>E001823</t>
  </si>
  <si>
    <t>TN</t>
  </si>
  <si>
    <t>MORRISTOWN</t>
  </si>
  <si>
    <t>13-20220818-803610</t>
  </si>
  <si>
    <t>17304 EVANGELINE LANE</t>
  </si>
  <si>
    <t>OLNEY</t>
  </si>
  <si>
    <t>E002972</t>
  </si>
  <si>
    <t>E005167</t>
  </si>
  <si>
    <t>13-20220815-803194</t>
  </si>
  <si>
    <t>9201 CLEMATIS COURT</t>
  </si>
  <si>
    <t>E001469</t>
  </si>
  <si>
    <t>E002204</t>
  </si>
  <si>
    <t>JACOBS AND RHODES</t>
  </si>
  <si>
    <t>4825 W. Clearwater Ave</t>
  </si>
  <si>
    <t>Kennewick</t>
  </si>
  <si>
    <t>13-20220817-803496</t>
  </si>
  <si>
    <t>8611 QUEENSBURY DRIVE</t>
  </si>
  <si>
    <t>PASCO</t>
  </si>
  <si>
    <t>E002771</t>
  </si>
  <si>
    <t>13-20220818-803690</t>
  </si>
  <si>
    <t>59 BLUEBERRY LANE</t>
  </si>
  <si>
    <t>BURBANK</t>
  </si>
  <si>
    <t>E002967</t>
  </si>
  <si>
    <t>40276D</t>
  </si>
  <si>
    <t>MILFORD A/C</t>
  </si>
  <si>
    <t>309 1st St</t>
  </si>
  <si>
    <t>Milford</t>
  </si>
  <si>
    <t>13-20220812-803001</t>
  </si>
  <si>
    <t>363 CO RD 1900</t>
  </si>
  <si>
    <t>CRETE</t>
  </si>
  <si>
    <t>13-20220811-802836</t>
  </si>
  <si>
    <t>BTROYER13@GMAIL.COM</t>
  </si>
  <si>
    <t>BEAVER CROSSING</t>
  </si>
  <si>
    <t>E001563</t>
  </si>
  <si>
    <t>DAYTON</t>
  </si>
  <si>
    <t>13-20220818-803608</t>
  </si>
  <si>
    <t>102 BALDWIN LN</t>
  </si>
  <si>
    <t>E005933</t>
  </si>
  <si>
    <t>13-20220817-803434</t>
  </si>
  <si>
    <t>112 CURRY ST</t>
  </si>
  <si>
    <t>E007595</t>
  </si>
  <si>
    <t>E007596</t>
  </si>
  <si>
    <t>13-20220818-803607</t>
  </si>
  <si>
    <t>E001915</t>
  </si>
  <si>
    <t>COLLEGE PLACE HEATING % AIR CONDITION</t>
  </si>
  <si>
    <t>PO BOX 445</t>
  </si>
  <si>
    <t>College Place</t>
  </si>
  <si>
    <t>WALLA WALLA</t>
  </si>
  <si>
    <t>13-20220812-802959</t>
  </si>
  <si>
    <t>161 S ANDREA ST</t>
  </si>
  <si>
    <t>MILTON FRWTR</t>
  </si>
  <si>
    <t>13-20220818-803620</t>
  </si>
  <si>
    <t>7134 MILL CREEK RD</t>
  </si>
  <si>
    <t>E001543</t>
  </si>
  <si>
    <t>Rockledge</t>
  </si>
  <si>
    <t>ROCKLEDGE</t>
  </si>
  <si>
    <t>MERRITT ISLAND</t>
  </si>
  <si>
    <t>SEATTLE</t>
  </si>
  <si>
    <t>SHORELINE</t>
  </si>
  <si>
    <t>Oklahoma City</t>
  </si>
  <si>
    <t>E003716</t>
  </si>
  <si>
    <t>PAUL''S HEATING &amp; A/C</t>
  </si>
  <si>
    <t>1241 Oak Forest Drive</t>
  </si>
  <si>
    <t>Onalaska</t>
  </si>
  <si>
    <t>13-20220815-803139</t>
  </si>
  <si>
    <t>E2441 LIETKE LANE</t>
  </si>
  <si>
    <t>CHASEBURG</t>
  </si>
  <si>
    <t>E000909</t>
  </si>
  <si>
    <t>CENTENNIAL</t>
  </si>
  <si>
    <t>JK MECHANICAL, INC.</t>
  </si>
  <si>
    <t>202 W Kendig Rd</t>
  </si>
  <si>
    <t>Willow Street</t>
  </si>
  <si>
    <t>13-20220815-803186</t>
  </si>
  <si>
    <t>1230 PENN GRANT RD</t>
  </si>
  <si>
    <t>LANCASTER</t>
  </si>
  <si>
    <t>E003961</t>
  </si>
  <si>
    <t>E003006</t>
  </si>
  <si>
    <t>LAKESIDE HEATING &amp; AIR CONDITIONING, INC</t>
  </si>
  <si>
    <t>6260 W 52nd Ave. #116</t>
  </si>
  <si>
    <t>Arvada</t>
  </si>
  <si>
    <t>13-20220817-803505</t>
  </si>
  <si>
    <t>13119 ALCOTT PL.</t>
  </si>
  <si>
    <t>E004196</t>
  </si>
  <si>
    <t>13-20220813-803069</t>
  </si>
  <si>
    <t>6048 S FRANKLIN ST</t>
  </si>
  <si>
    <t>E004746</t>
  </si>
  <si>
    <t>ENERGY WORKS</t>
  </si>
  <si>
    <t>7034 220th SW</t>
  </si>
  <si>
    <t>Mountlake Terrace</t>
  </si>
  <si>
    <t>13-20220817-803531</t>
  </si>
  <si>
    <t>119 NE 185TH ST</t>
  </si>
  <si>
    <t>13-20220817-803544</t>
  </si>
  <si>
    <t>19328 1ST AVE NW</t>
  </si>
  <si>
    <t>E001624</t>
  </si>
  <si>
    <t>E002156</t>
  </si>
  <si>
    <t>HEATING &amp; COOLING SOLUTIONS</t>
  </si>
  <si>
    <t>2430 Lathrop Avenue</t>
  </si>
  <si>
    <t>Racine</t>
  </si>
  <si>
    <t>13-20220815-803092</t>
  </si>
  <si>
    <t>1420 42ND AVENUE</t>
  </si>
  <si>
    <t>KENOSHA</t>
  </si>
  <si>
    <t>E000765</t>
  </si>
  <si>
    <t>PRONTO HEATING &amp; AIR CONDITIONING LLC</t>
  </si>
  <si>
    <t>1301 Cornell pkway ste 700</t>
  </si>
  <si>
    <t>13-20220817-803535</t>
  </si>
  <si>
    <t>3409 SHARRON AVE</t>
  </si>
  <si>
    <t>HARRAH</t>
  </si>
  <si>
    <t>E006653</t>
  </si>
  <si>
    <t>13-20220817-803536</t>
  </si>
  <si>
    <t>5813 OAK TREE RD</t>
  </si>
  <si>
    <t>E005031</t>
  </si>
  <si>
    <t>KELLY PLUMBING &amp; HEATING INC</t>
  </si>
  <si>
    <t>861 Sweetser Ave</t>
  </si>
  <si>
    <t>Novato</t>
  </si>
  <si>
    <t>NOVATO</t>
  </si>
  <si>
    <t>13-20220816-803304</t>
  </si>
  <si>
    <t>95 DRAKEWOOD LN</t>
  </si>
  <si>
    <t>JAKES HEATING &amp; AIR CONDITION LLC</t>
  </si>
  <si>
    <t>536 w main</t>
  </si>
  <si>
    <t>Knightstown</t>
  </si>
  <si>
    <t>13-20220817-803524</t>
  </si>
  <si>
    <t>410 E MAPLE ST</t>
  </si>
  <si>
    <t>SPICELAND</t>
  </si>
  <si>
    <t>E003088</t>
  </si>
  <si>
    <t>13-20220817-803389</t>
  </si>
  <si>
    <t>1831 S 600 W</t>
  </si>
  <si>
    <t>NEW PALESTINE</t>
  </si>
  <si>
    <t>E007435</t>
  </si>
  <si>
    <t>GDI - HOUSTON - NORTH</t>
  </si>
  <si>
    <t>MAJESTIC AC INC</t>
  </si>
  <si>
    <t>17011 SEVEN PINES DR</t>
  </si>
  <si>
    <t>Spring</t>
  </si>
  <si>
    <t>13-20220818-803691</t>
  </si>
  <si>
    <t>1903 CARRIAGE HILLS</t>
  </si>
  <si>
    <t>CONROE</t>
  </si>
  <si>
    <t>E005997</t>
  </si>
  <si>
    <t>13-20220816-803343</t>
  </si>
  <si>
    <t>2418 OAKBANK DR</t>
  </si>
  <si>
    <t>E001956</t>
  </si>
  <si>
    <t>ORLANDO</t>
  </si>
  <si>
    <t>GDI - SOUTH FLORIDA</t>
  </si>
  <si>
    <t>ALTOONA</t>
  </si>
  <si>
    <t>WILLIAMS DISTRIBUTING - HOWELL - MI</t>
  </si>
  <si>
    <t>13-20220812-803009</t>
  </si>
  <si>
    <t>627 MONTGOMERY RD</t>
  </si>
  <si>
    <t>E005006</t>
  </si>
  <si>
    <t>OCEANSIDE SERVICE</t>
  </si>
  <si>
    <t>531 Main Street</t>
  </si>
  <si>
    <t>West Allenhurst</t>
  </si>
  <si>
    <t>INTERLAKEN</t>
  </si>
  <si>
    <t>WEST ALLENHURST</t>
  </si>
  <si>
    <t>13-20220815-803166</t>
  </si>
  <si>
    <t>409 PAGE AVE</t>
  </si>
  <si>
    <t>13-20220815-803167</t>
  </si>
  <si>
    <t>200 GRASSMERE AVE</t>
  </si>
  <si>
    <t>GDI - GAINSVILLE</t>
  </si>
  <si>
    <t>B &amp; C MECHANICAL</t>
  </si>
  <si>
    <t>243 Opal Ext</t>
  </si>
  <si>
    <t>Hartwell</t>
  </si>
  <si>
    <t>HARTWELL</t>
  </si>
  <si>
    <t>13-20220816-803295</t>
  </si>
  <si>
    <t>21 OLDE SAVANNAH CIRCLE</t>
  </si>
  <si>
    <t>E006978</t>
  </si>
  <si>
    <t>13-20220816-803338</t>
  </si>
  <si>
    <t>123 SOUNDVIEW DRIVE</t>
  </si>
  <si>
    <t>13-20220817-803488</t>
  </si>
  <si>
    <t>123 81ST AVENUE</t>
  </si>
  <si>
    <t>KEW GARDENS</t>
  </si>
  <si>
    <t>Dayton</t>
  </si>
  <si>
    <t>AIR ONE HEATING AND COOLING</t>
  </si>
  <si>
    <t>430 Andalusia Ave</t>
  </si>
  <si>
    <t>Ormond Beach</t>
  </si>
  <si>
    <t>ORMOND BEACH</t>
  </si>
  <si>
    <t>13-20220817-803503</t>
  </si>
  <si>
    <t>16 BROADRIVER RD</t>
  </si>
  <si>
    <t>E004088</t>
  </si>
  <si>
    <t>MUST AIR USA</t>
  </si>
  <si>
    <t>2600 Hammondville Rd #39</t>
  </si>
  <si>
    <t>Pompano Beach</t>
  </si>
  <si>
    <t>13-20220818-803604</t>
  </si>
  <si>
    <t>3210 NORTH 39TH STREET</t>
  </si>
  <si>
    <t>HOLLYWOOD</t>
  </si>
  <si>
    <t>POMPANO BEACH BR - POMPANO BEACH - FL</t>
  </si>
  <si>
    <t>E000272</t>
  </si>
  <si>
    <t>E001926</t>
  </si>
  <si>
    <t>E005712</t>
  </si>
  <si>
    <t>SATELLITE BEACH</t>
  </si>
  <si>
    <t>KISSIMMEE</t>
  </si>
  <si>
    <t>KNEPPER HEATING AND AIR</t>
  </si>
  <si>
    <t>121 LUMPKIN CO. PKWY.</t>
  </si>
  <si>
    <t>Dahlonega</t>
  </si>
  <si>
    <t>DAHLONEGA</t>
  </si>
  <si>
    <t>13-20220816-803274</t>
  </si>
  <si>
    <t>404 HALLS MILL RD</t>
  </si>
  <si>
    <t>E000532</t>
  </si>
  <si>
    <t>STAR SERVICES</t>
  </si>
  <si>
    <t>9410 lisa circle</t>
  </si>
  <si>
    <t>Gainesville</t>
  </si>
  <si>
    <t>13-20220719-799981</t>
  </si>
  <si>
    <t>KIRKMCC@COALMOUNTAINBUILDERS.COM</t>
  </si>
  <si>
    <t>E003129</t>
  </si>
  <si>
    <t>Orlando</t>
  </si>
  <si>
    <t>E003967</t>
  </si>
  <si>
    <t>E001980</t>
  </si>
  <si>
    <t>E001277</t>
  </si>
  <si>
    <t>E003176</t>
  </si>
  <si>
    <t>E001904</t>
  </si>
  <si>
    <t>E000838</t>
  </si>
  <si>
    <t>E002823</t>
  </si>
  <si>
    <t>ALL YEAR COOLING</t>
  </si>
  <si>
    <t>4300 NW 124 ave</t>
  </si>
  <si>
    <t>13-20220818-803640</t>
  </si>
  <si>
    <t>3723 OAK RIDGE CIR</t>
  </si>
  <si>
    <t>WESTON</t>
  </si>
  <si>
    <t>E001447</t>
  </si>
  <si>
    <t>LEATHERNECK HEATING AND COOLING LLC</t>
  </si>
  <si>
    <t>3466 East County Road 20c B-13</t>
  </si>
  <si>
    <t>Loveland</t>
  </si>
  <si>
    <t>13-20220812-803008</t>
  </si>
  <si>
    <t>685 TORREYS PEAK LANE</t>
  </si>
  <si>
    <t>BERTHOUD</t>
  </si>
  <si>
    <t>E004178D</t>
  </si>
  <si>
    <t>PAT GREEN HEATING &amp; COOLING INC.</t>
  </si>
  <si>
    <t>209 Business Park Dr</t>
  </si>
  <si>
    <t>Lynn Haven</t>
  </si>
  <si>
    <t>13-20220815-803106</t>
  </si>
  <si>
    <t>1500 MASSACHUSETTS AVE</t>
  </si>
  <si>
    <t>LYNN HAVEN</t>
  </si>
  <si>
    <t>ONE STOP COOLING LLC</t>
  </si>
  <si>
    <t>7225 Sandscove Ct, Suite 1</t>
  </si>
  <si>
    <t>Aloma</t>
  </si>
  <si>
    <t>13-20220816-803260</t>
  </si>
  <si>
    <t>7903 HORSE FERRY RD</t>
  </si>
  <si>
    <t>E001037</t>
  </si>
  <si>
    <t>AMBROSE AIR, INC.</t>
  </si>
  <si>
    <t>6457 Hazeltine National Dr Suite 165</t>
  </si>
  <si>
    <t>E001350</t>
  </si>
  <si>
    <t>13-20220818-803588</t>
  </si>
  <si>
    <t>1630 MARINA LAKE DR</t>
  </si>
  <si>
    <t>COMPLETE AIR &amp; HEAT, INC.</t>
  </si>
  <si>
    <t>1395 South Patrick Dr</t>
  </si>
  <si>
    <t>Satellite Beach</t>
  </si>
  <si>
    <t>13-20220812-803003</t>
  </si>
  <si>
    <t>105 MARLIN DR</t>
  </si>
  <si>
    <t>13-20220815-803239</t>
  </si>
  <si>
    <t>685 FOUNTAIN BLVD</t>
  </si>
  <si>
    <t>13-20220812-802995</t>
  </si>
  <si>
    <t>4987 ERIN LN</t>
  </si>
  <si>
    <t>AIRCO MECHANICAL LTD.</t>
  </si>
  <si>
    <t>1000 South IH 35</t>
  </si>
  <si>
    <t>Round Rock</t>
  </si>
  <si>
    <t>13-20220816-803363</t>
  </si>
  <si>
    <t>3616 HILLROCK DR</t>
  </si>
  <si>
    <t>ROUND ROCK</t>
  </si>
  <si>
    <t>E001150</t>
  </si>
  <si>
    <t>AUSTIN</t>
  </si>
  <si>
    <t>13-20220818-803600</t>
  </si>
  <si>
    <t>3101 EDGECREEK PLACE</t>
  </si>
  <si>
    <t>E005318</t>
  </si>
  <si>
    <t>13-20220812-802976</t>
  </si>
  <si>
    <t>805 JESSIE ST.</t>
  </si>
  <si>
    <t>E005498</t>
  </si>
  <si>
    <t>E001124</t>
  </si>
  <si>
    <t>JIM AND DUDE'S PLUMBING &amp; HEATING</t>
  </si>
  <si>
    <t>724 West Clark Street</t>
  </si>
  <si>
    <t>Albert Lea</t>
  </si>
  <si>
    <t>13-20220812-802934</t>
  </si>
  <si>
    <t>116 RIDGE ROAD</t>
  </si>
  <si>
    <t>ALBERT LEA</t>
  </si>
  <si>
    <t>E006727</t>
  </si>
  <si>
    <t>ARRIGO AIR &amp; HEAT INC.</t>
  </si>
  <si>
    <t>5575 Schenck Ave., Ste 6</t>
  </si>
  <si>
    <t>JOHNSTONE SUPPLY - MELBOURNE - FL</t>
  </si>
  <si>
    <t>13-20220817-803416</t>
  </si>
  <si>
    <t>4437 RESADA WAY</t>
  </si>
  <si>
    <t>E003792</t>
  </si>
  <si>
    <t>POWELL HEATING &amp; AIR CONDITIONING INC.</t>
  </si>
  <si>
    <t>2610 Dobbs Road</t>
  </si>
  <si>
    <t>St. Augustine</t>
  </si>
  <si>
    <t>13-20220817-803404</t>
  </si>
  <si>
    <t>409 SALT WIND CT W</t>
  </si>
  <si>
    <t>BARRON HEATING AND A/C INC</t>
  </si>
  <si>
    <t>5100 Pacific Highway Suite 103</t>
  </si>
  <si>
    <t>Ferndale</t>
  </si>
  <si>
    <t>JOHNSTONE SUPPLY - TACOMA - WA</t>
  </si>
  <si>
    <t>13-20220815-803246</t>
  </si>
  <si>
    <t>168 SOUTH GLACIER PEAK DR</t>
  </si>
  <si>
    <t>CAMANO</t>
  </si>
  <si>
    <t>E002609</t>
  </si>
  <si>
    <t>COMMANDER AIR, INC.</t>
  </si>
  <si>
    <t>251 West Nine Mile Road, Suite A</t>
  </si>
  <si>
    <t>Pensacola</t>
  </si>
  <si>
    <t>PENSACOLA</t>
  </si>
  <si>
    <t>13-20220818-803698</t>
  </si>
  <si>
    <t>40 FORT PICKENS ROAD</t>
  </si>
  <si>
    <t>PENSACOLA BEACH</t>
  </si>
  <si>
    <t>13-20220818-803595</t>
  </si>
  <si>
    <t>2131 KARLBURG DR</t>
  </si>
  <si>
    <t>0w0208001</t>
  </si>
  <si>
    <t>WARREN SYSTEMS</t>
  </si>
  <si>
    <t>3038 Essex Dr</t>
  </si>
  <si>
    <t>Lapeer</t>
  </si>
  <si>
    <t>13-20220815-803116</t>
  </si>
  <si>
    <t>13720 BURT RD</t>
  </si>
  <si>
    <t>MUSSEY</t>
  </si>
  <si>
    <t>E003608</t>
  </si>
  <si>
    <t>0F0062</t>
  </si>
  <si>
    <t>FIRST CHOICE HEATING &amp; COOLING</t>
  </si>
  <si>
    <t>1020 W. silver lake rd</t>
  </si>
  <si>
    <t>13-20220818-803628</t>
  </si>
  <si>
    <t>9405 FOLEY CROSSING</t>
  </si>
  <si>
    <t>E004120</t>
  </si>
  <si>
    <t>08276-34</t>
  </si>
  <si>
    <t>A-1 CERTIFIED SERVICE INC.</t>
  </si>
  <si>
    <t>2511 Byington Solway Rd.</t>
  </si>
  <si>
    <t>Knoxville</t>
  </si>
  <si>
    <t>13-20220812-802889</t>
  </si>
  <si>
    <t>3640 MEADOWLAND DR</t>
  </si>
  <si>
    <t>ASSOCIATED EQUIPMENT COMPANY, INC. - KNOXVILLE - TN</t>
  </si>
  <si>
    <t>RHEACO SERVICE INC.</t>
  </si>
  <si>
    <t>174 Cemetery Road</t>
  </si>
  <si>
    <t>13-20220818-803658</t>
  </si>
  <si>
    <t>3047 OLD GRAYSVILLE RD</t>
  </si>
  <si>
    <t>MODERN MECHANICAL</t>
  </si>
  <si>
    <t>675 NE 45th Pl.</t>
  </si>
  <si>
    <t>13-20220817-803400</t>
  </si>
  <si>
    <t>2135 4TH AVE SOUTHEAST</t>
  </si>
  <si>
    <t>E006015</t>
  </si>
  <si>
    <t>13-20220818-803645</t>
  </si>
  <si>
    <t>1005 WEST CLUB BOULEVARD</t>
  </si>
  <si>
    <t>ALBERS AC</t>
  </si>
  <si>
    <t>PO BOX 9010</t>
  </si>
  <si>
    <t>Mandeville</t>
  </si>
  <si>
    <t>JOHNSTONE SUPPLY - SLIDELL - LA</t>
  </si>
  <si>
    <t>13-20220811-802814</t>
  </si>
  <si>
    <t>226 WEST 11TH ST</t>
  </si>
  <si>
    <t>ANDERSON COMFORT SYSTEMS</t>
  </si>
  <si>
    <t>17610 Storage Road Suite B</t>
  </si>
  <si>
    <t>13-20220815-803231</t>
  </si>
  <si>
    <t>16929 CORBY STREET</t>
  </si>
  <si>
    <t>Currency</t>
  </si>
  <si>
    <t>QC</t>
  </si>
  <si>
    <t>ON</t>
  </si>
  <si>
    <t>EMCO - QUEBEC</t>
  </si>
  <si>
    <t>DV-FEC</t>
  </si>
  <si>
    <t>NS</t>
  </si>
  <si>
    <t>EMCO - NOVA SCOTIA</t>
  </si>
  <si>
    <t>GESTIONAIR REFRIGERATION INC</t>
  </si>
  <si>
    <t>1065 rue des Crocus</t>
  </si>
  <si>
    <t>Laval</t>
  </si>
  <si>
    <t>H7Y 2H6</t>
  </si>
  <si>
    <t>ROSEMERE</t>
  </si>
  <si>
    <t>LAVAL</t>
  </si>
  <si>
    <t>14-20220816-803350</t>
  </si>
  <si>
    <t>1002 - 100TH AVENUE</t>
  </si>
  <si>
    <t>H7W 4A3</t>
  </si>
  <si>
    <t>MONTREAL</t>
  </si>
  <si>
    <t>H9H 3T8</t>
  </si>
  <si>
    <t>14-20220817-803461</t>
  </si>
  <si>
    <t>6670 RUE RENOIR</t>
  </si>
  <si>
    <t>H7H 1A4</t>
  </si>
  <si>
    <t>14-20220816-803364</t>
  </si>
  <si>
    <t>249 RUE ANDRE BRUNET</t>
  </si>
  <si>
    <t>14-20220816-803370</t>
  </si>
  <si>
    <t>1075 RUE DES MOHICANS</t>
  </si>
  <si>
    <t>H7P 6C3</t>
  </si>
  <si>
    <t>E001450</t>
  </si>
  <si>
    <t>14-20220817-803457</t>
  </si>
  <si>
    <t>217 DES BOIS</t>
  </si>
  <si>
    <t>J7A 1S4</t>
  </si>
  <si>
    <t>ANJOU</t>
  </si>
  <si>
    <t>Trois-Rivieres</t>
  </si>
  <si>
    <t>AB</t>
  </si>
  <si>
    <t>REFRIGERATIVE SUPPLY (RSL) - CALGARY - AB</t>
  </si>
  <si>
    <t>FURNACE FAMILY LTD</t>
  </si>
  <si>
    <t>10351 61 Ave</t>
  </si>
  <si>
    <t>Edmonton</t>
  </si>
  <si>
    <t>T6H1L1</t>
  </si>
  <si>
    <t>EDMONTON</t>
  </si>
  <si>
    <t>REFRIGERATIVE SUPPLY (RSL) - EDMONTON - AB</t>
  </si>
  <si>
    <t>CALGARY</t>
  </si>
  <si>
    <t>14-20220815-803202</t>
  </si>
  <si>
    <t>161 VALLEY WOODS PLACE NW</t>
  </si>
  <si>
    <t>T3B6A1</t>
  </si>
  <si>
    <t>14-20220815-803236</t>
  </si>
  <si>
    <t>14827 C RIVERBEND ROAD NW</t>
  </si>
  <si>
    <t>T6H5A9</t>
  </si>
  <si>
    <t>E001201</t>
  </si>
  <si>
    <t>14-20220817-803542</t>
  </si>
  <si>
    <t>10936 35A AVE</t>
  </si>
  <si>
    <t>T6J 0A3</t>
  </si>
  <si>
    <t>E000432</t>
  </si>
  <si>
    <t>AIR PELOQUIN INC</t>
  </si>
  <si>
    <t>135 Rue Guy</t>
  </si>
  <si>
    <t>Longueuil</t>
  </si>
  <si>
    <t>J4G 1J5</t>
  </si>
  <si>
    <t>EMCO - UNKNOWN</t>
  </si>
  <si>
    <t>14-20220818-803675</t>
  </si>
  <si>
    <t>7760 D AUBIGNY</t>
  </si>
  <si>
    <t>H1K 1S4</t>
  </si>
  <si>
    <t>14-20220818-803689</t>
  </si>
  <si>
    <t>6391 DE SAINT-VALLIER</t>
  </si>
  <si>
    <t>H2S 2P6</t>
  </si>
  <si>
    <t>E004254</t>
  </si>
  <si>
    <t>WEATHERMAKERS LTD</t>
  </si>
  <si>
    <t>9441 58 Avenue</t>
  </si>
  <si>
    <t>T6E0B8</t>
  </si>
  <si>
    <t>14-20220817-803437</t>
  </si>
  <si>
    <t>2309 BAILEY COURT SW</t>
  </si>
  <si>
    <t>T6W 1H9</t>
  </si>
  <si>
    <t>PRESIDENTIAL VENTILATION SYSTEMS LTD</t>
  </si>
  <si>
    <t>75 Richard John Dr, Unit C</t>
  </si>
  <si>
    <t>Mount Uniacke</t>
  </si>
  <si>
    <t>B0N 1Z0</t>
  </si>
  <si>
    <t>14-20220816-803264</t>
  </si>
  <si>
    <t>272 MILSOM STREET</t>
  </si>
  <si>
    <t>HALIFAX</t>
  </si>
  <si>
    <t>B3N 2B9</t>
  </si>
  <si>
    <t>E000253</t>
  </si>
  <si>
    <t>Calgary</t>
  </si>
  <si>
    <t>BC</t>
  </si>
  <si>
    <t>BECANCOUR</t>
  </si>
  <si>
    <t>CCN - ONTARIO</t>
  </si>
  <si>
    <t>201327-BRCH</t>
  </si>
  <si>
    <t>ABLE AIR CONDITIONING &amp; HEATING INC</t>
  </si>
  <si>
    <t>871 Victoria Street North, Unit 11</t>
  </si>
  <si>
    <t>Kitchener</t>
  </si>
  <si>
    <t>N2B3S4</t>
  </si>
  <si>
    <t>KITCHENER</t>
  </si>
  <si>
    <t>14-20220818-803661</t>
  </si>
  <si>
    <t>331 SIMS ESTATE DRIVE</t>
  </si>
  <si>
    <t>N2A4L5</t>
  </si>
  <si>
    <t>ENT DE REF CLAUDE BEDARD</t>
  </si>
  <si>
    <t>304 boul. de l'Industrie</t>
  </si>
  <si>
    <t>Joliette</t>
  </si>
  <si>
    <t>J6E 8V2</t>
  </si>
  <si>
    <t>14-20220818-803685</t>
  </si>
  <si>
    <t>140, DU LAC-VERT NORD</t>
  </si>
  <si>
    <t>SAINT-ALPHONSE-RODRIGUEZ</t>
  </si>
  <si>
    <t>J0K1W0</t>
  </si>
  <si>
    <t>CHAUFFAGE GILLES SAREAULT INC</t>
  </si>
  <si>
    <t>108 Rue Como Gardens RR 1</t>
  </si>
  <si>
    <t>Hudson</t>
  </si>
  <si>
    <t>J0P 1H0</t>
  </si>
  <si>
    <t>J0P-1H0</t>
  </si>
  <si>
    <t>14-20220815-803129</t>
  </si>
  <si>
    <t>12 STONECREST</t>
  </si>
  <si>
    <t>E002766</t>
  </si>
  <si>
    <t>COMFORT TECH HEATING &amp; COOLING LTD</t>
  </si>
  <si>
    <t>1988 Kirschner Road</t>
  </si>
  <si>
    <t>Kelowna</t>
  </si>
  <si>
    <t>V1Y 4N6</t>
  </si>
  <si>
    <t>KELOWNA</t>
  </si>
  <si>
    <t>GDI - WCN</t>
  </si>
  <si>
    <t>14-20220812-803036</t>
  </si>
  <si>
    <t>35 - 1201 CAMERON AVE</t>
  </si>
  <si>
    <t>V1W 3R7</t>
  </si>
  <si>
    <t>SERVICE RG (1998) INC.</t>
  </si>
  <si>
    <t>20, rue Roger-Dorais</t>
  </si>
  <si>
    <t>Saint-Remi</t>
  </si>
  <si>
    <t>J0L 2L0</t>
  </si>
  <si>
    <t>14-20220817-803497</t>
  </si>
  <si>
    <t>10783 AV. DE L'ESPLANADE</t>
  </si>
  <si>
    <t>H3L2Y5</t>
  </si>
  <si>
    <t>E001549</t>
  </si>
  <si>
    <t>JPS FURNACE &amp; AIR CONDITIONING LTD</t>
  </si>
  <si>
    <t>903 42 ave SE</t>
  </si>
  <si>
    <t>T2G0Z1</t>
  </si>
  <si>
    <t>SHIFT AIR MECHANICAL LTD</t>
  </si>
  <si>
    <t>10-4816 35B SE</t>
  </si>
  <si>
    <t>T2B 3N1</t>
  </si>
  <si>
    <t>14-20220818-803612</t>
  </si>
  <si>
    <t>6 SOMME BOULEVARD</t>
  </si>
  <si>
    <t>T2T 6K6</t>
  </si>
  <si>
    <t>14-20220816-803317</t>
  </si>
  <si>
    <t>8 SOMME BOULEVARD SW</t>
  </si>
  <si>
    <t>14-20220818-803609</t>
  </si>
  <si>
    <t>140 NOLANLAKE VIEW</t>
  </si>
  <si>
    <t>T3R 0W3</t>
  </si>
  <si>
    <t>CHARTRAY REFRIGERATION COMMERCIALE INC.</t>
  </si>
  <si>
    <t>170 RUE VACHON</t>
  </si>
  <si>
    <t>G8T 1Z7</t>
  </si>
  <si>
    <t>14-20220818-803580</t>
  </si>
  <si>
    <t>1250, AVENUE NICOLAS-PERROT</t>
  </si>
  <si>
    <t>G9H 3B9</t>
  </si>
  <si>
    <t>18-20220818-803697</t>
  </si>
  <si>
    <t>35 HILLGROVE DRIVE SOUTHWEST</t>
  </si>
  <si>
    <t>ABTVL</t>
  </si>
  <si>
    <t>T2V 3L5</t>
  </si>
  <si>
    <t>18-20220818-803688</t>
  </si>
  <si>
    <t>5 BRAE GLEN COURT SOUTHWEST</t>
  </si>
  <si>
    <t>ABTWB</t>
  </si>
  <si>
    <t>T2W 1B6</t>
  </si>
  <si>
    <t>Combo</t>
  </si>
  <si>
    <t>Probable Dupe</t>
  </si>
  <si>
    <t>X</t>
  </si>
  <si>
    <t>Country</t>
  </si>
  <si>
    <t>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</si>
</sst>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###############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6" fillId="2" borderId="0" xfId="6" applyAlignment="1">
      <alignment horizontal="left" vertical="center"/>
    </xf>
    <xf numFmtId="0" fontId="0" fillId="0" borderId="0" xfId="0" applyAlignment="1"/>
    <xf numFmtId="0" fontId="0" fillId="0" borderId="0" xfId="0" applyAlignment="1">
      <alignment horizontal="left"/>
    </xf>
    <xf numFmtId="43" fontId="6" fillId="2" borderId="0" xfId="42" applyFont="1" applyFill="1" applyAlignment="1">
      <alignment horizontal="left" vertical="center"/>
    </xf>
    <xf numFmtId="43" fontId="0" fillId="0" borderId="0" xfId="42" applyFont="1" applyAlignment="1"/>
    <xf numFmtId="43" fontId="0" fillId="0" borderId="0" xfId="42" applyFont="1" applyAlignment="1">
      <alignment horizontal="left"/>
    </xf>
    <xf numFmtId="8" fontId="0" fillId="0" borderId="0" xfId="0" applyNumberFormat="1" applyAlignment="1">
      <alignment horizontal="left"/>
    </xf>
    <xf numFmtId="14" fontId="6" fillId="2" borderId="0" xfId="6" applyNumberFormat="1" applyAlignment="1">
      <alignment horizontal="right" vertical="center"/>
    </xf>
    <xf numFmtId="14" fontId="0" fillId="0" borderId="0" xfId="0" applyNumberFormat="1" applyAlignment="1">
      <alignment horizontal="right"/>
    </xf>
    <xf numFmtId="0" fontId="6" fillId="2" borderId="0" xfId="6" applyAlignment="1">
      <alignment horizontal="right" vertical="center"/>
    </xf>
    <xf numFmtId="0" fontId="0" fillId="0" borderId="0" xfId="0" applyAlignment="1">
      <alignment horizontal="right"/>
    </xf>
    <xf numFmtId="164" fontId="6" fillId="2" borderId="0" xfId="6" applyNumberFormat="1" applyAlignment="1">
      <alignment horizontal="left" vertical="center"/>
    </xf>
    <xf numFmtId="164" fontId="0" fillId="0" borderId="0" xfId="0" applyNumberFormat="1" applyAlignment="1">
      <alignment horizontal="left"/>
    </xf>
    <xf numFmtId="0" fontId="8" fillId="4" borderId="0" xfId="8" applyAlignment="1"/>
    <xf numFmtId="0" fontId="8" fillId="4" borderId="0" xfId="8" applyAlignment="1">
      <alignment horizontal="right"/>
    </xf>
    <xf numFmtId="43" fontId="8" fillId="4" borderId="0" xfId="8" applyNumberFormat="1" applyAlignment="1"/>
    <xf numFmtId="14" fontId="8" fillId="4" borderId="0" xfId="8" applyNumberFormat="1" applyAlignment="1">
      <alignment horizontal="right"/>
    </xf>
    <xf numFmtId="164" fontId="8" fillId="4" borderId="0" xfId="8" applyNumberFormat="1" applyAlignment="1">
      <alignment horizontal="left"/>
    </xf>
    <xf numFmtId="0" fontId="8" fillId="4" borderId="0" xfId="8" applyAlignment="1">
      <alignment horizontal="left"/>
    </xf>
    <xf numFmtId="43" fontId="8" fillId="4" borderId="0" xfId="8" applyNumberFormat="1" applyAlignment="1">
      <alignment horizontal="left"/>
    </xf>
    <xf numFmtId="0" fontId="7" fillId="3" borderId="0" xfId="7" applyAlignme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CF4A3-CBE5-405B-A540-76D78412A621}">
  <dimension ref="A1:AK140"/>
  <sheetViews>
    <sheetView tabSelected="1" workbookViewId="0">
      <pane ySplit="1" topLeftCell="A2" activePane="bottomLeft" state="frozen"/>
      <selection activeCell="D55" sqref="D55:D60"/>
      <selection pane="bottomLeft" activeCell="A8" sqref="A8"/>
    </sheetView>
  </sheetViews>
  <sheetFormatPr defaultRowHeight="15" x14ac:dyDescent="0.25"/>
  <cols>
    <col min="1" max="1" width="19.42578125" style="13" customWidth="1"/>
    <col min="2" max="2" width="43.42578125" style="2" bestFit="1" customWidth="1"/>
    <col min="3" max="3" width="9.28515625" style="2" customWidth="1"/>
    <col min="4" max="4" width="37.42578125" style="2" bestFit="1" customWidth="1"/>
    <col min="5" max="5" width="21.7109375" style="2" bestFit="1" customWidth="1"/>
    <col min="6" max="6" width="13.85546875" style="2" bestFit="1" customWidth="1"/>
    <col min="7" max="7" width="11.85546875" style="11" bestFit="1" customWidth="1"/>
    <col min="8" max="10" width="22.85546875" style="2" customWidth="1"/>
    <col min="11" max="11" width="11.7109375" style="2" bestFit="1" customWidth="1"/>
    <col min="12" max="12" width="39.85546875" style="2" bestFit="1" customWidth="1"/>
    <col min="13" max="13" width="27.85546875" style="2" bestFit="1" customWidth="1"/>
    <col min="14" max="16" width="9.140625" style="2"/>
    <col min="17" max="17" width="13.28515625" style="2" bestFit="1" customWidth="1"/>
    <col min="18" max="18" width="12.7109375" style="2" bestFit="1" customWidth="1"/>
    <col min="19" max="19" width="18.28515625" style="2" bestFit="1" customWidth="1"/>
    <col min="20" max="20" width="16.42578125" style="5" bestFit="1" customWidth="1"/>
    <col min="21" max="21" width="58.28515625" style="2" bestFit="1" customWidth="1"/>
    <col min="22" max="22" width="18.5703125" style="2" customWidth="1"/>
    <col min="23" max="23" width="24.28515625" style="2" bestFit="1" customWidth="1"/>
    <col min="24" max="24" width="15.42578125" style="2" bestFit="1" customWidth="1"/>
    <col min="25" max="25" width="13.28515625" style="2" customWidth="1"/>
    <col min="26" max="26" width="12" style="2" bestFit="1" customWidth="1"/>
    <col min="27" max="28" width="9.140625" style="2"/>
    <col min="29" max="29" width="17" style="2" bestFit="1" customWidth="1"/>
    <col min="30" max="30" width="12" style="2" bestFit="1" customWidth="1"/>
    <col min="31" max="31" width="15" style="2" bestFit="1" customWidth="1"/>
    <col min="32" max="32" width="17.140625" style="9" customWidth="1"/>
    <col min="33" max="33" width="9.140625" style="9"/>
    <col min="34" max="34" width="9.7109375" style="9" bestFit="1" customWidth="1"/>
    <col min="35" max="35" width="13.85546875" style="9" bestFit="1" customWidth="1"/>
    <col min="36" max="36" width="7.28515625" style="2" bestFit="1" customWidth="1"/>
    <col min="37" max="37" width="14.28515625" style="2" bestFit="1" customWidth="1"/>
    <col min="38" max="16384" width="9.140625" style="2"/>
  </cols>
  <sheetData>
    <row r="1" spans="1:37" x14ac:dyDescent="0.25">
      <c r="A1" s="1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" t="s">
        <v>6</v>
      </c>
      <c r="H1" s="1" t="s">
        <v>966</v>
      </c>
      <c r="I1" s="1" t="s">
        <v>7</v>
      </c>
      <c r="J1" s="1" t="s">
        <v>966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965</v>
      </c>
      <c r="Q1" s="1" t="s">
        <v>13</v>
      </c>
      <c r="R1" s="1" t="s">
        <v>14</v>
      </c>
      <c r="S1" s="1" t="s">
        <v>15</v>
      </c>
      <c r="T1" s="4" t="s">
        <v>16</v>
      </c>
      <c r="U1" s="1" t="s">
        <v>17</v>
      </c>
      <c r="V1" s="1" t="s">
        <v>18</v>
      </c>
      <c r="W1" s="1" t="s">
        <v>19</v>
      </c>
      <c r="X1" s="1" t="s">
        <v>20</v>
      </c>
      <c r="Y1" s="1" t="s">
        <v>22</v>
      </c>
      <c r="Z1" s="1" t="s">
        <v>21</v>
      </c>
      <c r="AA1" s="1" t="s">
        <v>23</v>
      </c>
      <c r="AB1" s="1" t="s">
        <v>21</v>
      </c>
      <c r="AC1" s="1" t="s">
        <v>24</v>
      </c>
      <c r="AD1" s="1" t="s">
        <v>21</v>
      </c>
      <c r="AE1" s="1" t="s">
        <v>215</v>
      </c>
      <c r="AF1" s="8" t="s">
        <v>25</v>
      </c>
      <c r="AG1" s="8" t="s">
        <v>809</v>
      </c>
      <c r="AH1" s="8" t="s">
        <v>26</v>
      </c>
      <c r="AI1" s="8" t="s">
        <v>27</v>
      </c>
      <c r="AJ1" s="8" t="s">
        <v>962</v>
      </c>
      <c r="AK1" s="8" t="s">
        <v>963</v>
      </c>
    </row>
    <row r="2" spans="1:37" s="14" customFormat="1" x14ac:dyDescent="0.25">
      <c r="A2" s="18" t="s">
        <v>35</v>
      </c>
      <c r="B2" s="14" t="s">
        <v>36</v>
      </c>
      <c r="D2" s="14" t="s">
        <v>37</v>
      </c>
      <c r="E2" s="14" t="s">
        <v>38</v>
      </c>
      <c r="F2" s="14" t="s">
        <v>39</v>
      </c>
      <c r="G2" s="15">
        <v>66227</v>
      </c>
      <c r="H2" s="14" t="str">
        <f>_xlfn.SWITCH(LEFT(I2,2),"17","US","13","US","18","CAN","14","CAN","")</f>
        <v>US</v>
      </c>
      <c r="I2" s="14" t="s">
        <v>40</v>
      </c>
      <c r="J2" s="14" t="str">
        <f>_xlfn.SWITCH(LEFT(I2,2),"17","Finance Buy-Down","13","Instant Rebate","18","Finance Buy-Down","14","Instant Rebate","")</f>
        <v>Finance Buy-Down</v>
      </c>
      <c r="K2" s="14" t="s">
        <v>33</v>
      </c>
      <c r="L2" s="14" t="s">
        <v>41</v>
      </c>
      <c r="M2" s="14" t="s">
        <v>42</v>
      </c>
      <c r="N2" s="14" t="s">
        <v>39</v>
      </c>
      <c r="O2" s="14">
        <v>66018</v>
      </c>
      <c r="Q2" s="14" t="s">
        <v>43</v>
      </c>
      <c r="R2" s="14">
        <v>10500</v>
      </c>
      <c r="S2" s="14">
        <v>8</v>
      </c>
      <c r="T2" s="16">
        <v>840</v>
      </c>
      <c r="U2" s="14" t="s">
        <v>44</v>
      </c>
      <c r="AC2" s="14" t="s">
        <v>45</v>
      </c>
      <c r="AD2" s="14" t="s">
        <v>46</v>
      </c>
      <c r="AF2" s="17">
        <v>44785</v>
      </c>
      <c r="AG2" s="17"/>
      <c r="AH2" s="17">
        <v>44790</v>
      </c>
      <c r="AI2" s="17">
        <v>25568</v>
      </c>
      <c r="AJ2" s="14" t="s">
        <v>964</v>
      </c>
    </row>
    <row r="3" spans="1:37" s="14" customFormat="1" x14ac:dyDescent="0.25">
      <c r="A3" s="18" t="s">
        <v>35</v>
      </c>
      <c r="B3" s="14" t="s">
        <v>36</v>
      </c>
      <c r="D3" s="14" t="s">
        <v>37</v>
      </c>
      <c r="E3" s="14" t="s">
        <v>38</v>
      </c>
      <c r="F3" s="14" t="s">
        <v>39</v>
      </c>
      <c r="G3" s="15">
        <v>66227</v>
      </c>
      <c r="H3" s="14" t="str">
        <f t="shared" ref="H3:H66" si="0">_xlfn.SWITCH(LEFT(I3,2),"17","US","13","US","18","CAN","14","CAN","")</f>
        <v>US</v>
      </c>
      <c r="I3" s="14" t="s">
        <v>47</v>
      </c>
      <c r="J3" s="14" t="str">
        <f>_xlfn.SWITCH(LEFT(I3,2),"17","Finance Buy-Down","13","Instant Rebate","18","Finance Buy-Down","14","Instant Rebate","")</f>
        <v>Finance Buy-Down</v>
      </c>
      <c r="K3" s="14" t="s">
        <v>33</v>
      </c>
      <c r="L3" s="14" t="s">
        <v>48</v>
      </c>
      <c r="M3" s="14" t="s">
        <v>49</v>
      </c>
      <c r="N3" s="14" t="s">
        <v>39</v>
      </c>
      <c r="O3" s="14">
        <v>66206</v>
      </c>
      <c r="Q3" s="14" t="s">
        <v>43</v>
      </c>
      <c r="R3" s="14">
        <v>20560</v>
      </c>
      <c r="S3" s="14">
        <v>8</v>
      </c>
      <c r="T3" s="16">
        <v>1644.8</v>
      </c>
      <c r="U3" s="14" t="s">
        <v>44</v>
      </c>
      <c r="AC3" s="14" t="s">
        <v>45</v>
      </c>
      <c r="AD3" s="14" t="s">
        <v>50</v>
      </c>
      <c r="AF3" s="17">
        <v>44785</v>
      </c>
      <c r="AG3" s="17"/>
      <c r="AH3" s="17">
        <v>44790</v>
      </c>
      <c r="AI3" s="17">
        <v>25568</v>
      </c>
      <c r="AJ3" s="14" t="s">
        <v>964</v>
      </c>
    </row>
    <row r="4" spans="1:37" x14ac:dyDescent="0.25">
      <c r="A4" s="13">
        <v>4976</v>
      </c>
      <c r="B4" s="2" t="s">
        <v>89</v>
      </c>
      <c r="D4" s="2" t="s">
        <v>90</v>
      </c>
      <c r="E4" s="2" t="s">
        <v>91</v>
      </c>
      <c r="F4" s="2" t="s">
        <v>85</v>
      </c>
      <c r="G4" s="11">
        <v>98901</v>
      </c>
      <c r="H4" t="str">
        <f t="shared" si="0"/>
        <v>US</v>
      </c>
      <c r="I4" t="s">
        <v>94</v>
      </c>
      <c r="J4" t="str">
        <f>_xlfn.SWITCH(LEFT(I4,2),"17","Finance Buy-Down","13","Instant Rebate","18","Finance Buy-Down","14","Instant Rebate","")</f>
        <v>Finance Buy-Down</v>
      </c>
      <c r="K4" s="2" t="s">
        <v>33</v>
      </c>
      <c r="L4" s="2" t="s">
        <v>95</v>
      </c>
      <c r="M4" s="2" t="s">
        <v>92</v>
      </c>
      <c r="N4" s="2" t="s">
        <v>85</v>
      </c>
      <c r="O4" s="2">
        <v>98908</v>
      </c>
      <c r="Q4" s="2" t="s">
        <v>43</v>
      </c>
      <c r="R4" s="2">
        <v>18461.900000000001</v>
      </c>
      <c r="S4" s="2">
        <v>8</v>
      </c>
      <c r="T4" s="5">
        <v>1476.95</v>
      </c>
      <c r="U4" s="2" t="s">
        <v>93</v>
      </c>
      <c r="AC4" s="2" t="s">
        <v>62</v>
      </c>
      <c r="AD4" s="2" t="s">
        <v>96</v>
      </c>
      <c r="AF4" s="9">
        <v>44788</v>
      </c>
      <c r="AH4" s="9">
        <v>44790</v>
      </c>
      <c r="AI4" s="9">
        <v>25568</v>
      </c>
    </row>
    <row r="5" spans="1:37" x14ac:dyDescent="0.25">
      <c r="A5" s="13">
        <v>25822</v>
      </c>
      <c r="B5" s="2" t="s">
        <v>112</v>
      </c>
      <c r="D5" s="2" t="s">
        <v>113</v>
      </c>
      <c r="E5" s="2" t="s">
        <v>114</v>
      </c>
      <c r="F5" s="2" t="s">
        <v>115</v>
      </c>
      <c r="G5" s="11">
        <v>84401</v>
      </c>
      <c r="H5" t="str">
        <f t="shared" si="0"/>
        <v>US</v>
      </c>
      <c r="I5" t="s">
        <v>116</v>
      </c>
      <c r="J5" t="str">
        <f>_xlfn.SWITCH(LEFT(I5,2),"17","Finance Buy-Down","13","Instant Rebate","18","Finance Buy-Down","14","Instant Rebate","")</f>
        <v>Finance Buy-Down</v>
      </c>
      <c r="K5" s="2" t="s">
        <v>33</v>
      </c>
      <c r="L5" s="2" t="s">
        <v>117</v>
      </c>
      <c r="M5" s="2" t="s">
        <v>118</v>
      </c>
      <c r="N5" s="2" t="s">
        <v>115</v>
      </c>
      <c r="O5" s="2">
        <v>84015</v>
      </c>
      <c r="Q5" s="2" t="s">
        <v>43</v>
      </c>
      <c r="R5" s="2">
        <v>7484</v>
      </c>
      <c r="S5" s="2">
        <v>8</v>
      </c>
      <c r="T5" s="5">
        <v>598.72</v>
      </c>
      <c r="U5" s="2" t="s">
        <v>119</v>
      </c>
      <c r="AC5" s="2" t="s">
        <v>65</v>
      </c>
      <c r="AD5" s="2" t="s">
        <v>120</v>
      </c>
      <c r="AF5" s="9">
        <v>44788</v>
      </c>
      <c r="AH5" s="9">
        <v>44788</v>
      </c>
      <c r="AI5" s="9">
        <v>25568</v>
      </c>
    </row>
    <row r="6" spans="1:37" x14ac:dyDescent="0.25">
      <c r="A6" s="13">
        <v>25822</v>
      </c>
      <c r="B6" s="2" t="s">
        <v>112</v>
      </c>
      <c r="D6" s="2" t="s">
        <v>113</v>
      </c>
      <c r="E6" s="2" t="s">
        <v>114</v>
      </c>
      <c r="F6" s="2" t="s">
        <v>115</v>
      </c>
      <c r="G6" s="11">
        <v>84401</v>
      </c>
      <c r="H6" t="str">
        <f t="shared" si="0"/>
        <v>US</v>
      </c>
      <c r="I6" t="s">
        <v>121</v>
      </c>
      <c r="J6" t="str">
        <f>_xlfn.SWITCH(LEFT(I6,2),"17","Finance Buy-Down","13","Instant Rebate","18","Finance Buy-Down","14","Instant Rebate","")</f>
        <v>Finance Buy-Down</v>
      </c>
      <c r="K6" s="2" t="s">
        <v>33</v>
      </c>
      <c r="L6" s="2" t="s">
        <v>122</v>
      </c>
      <c r="M6" s="2" t="s">
        <v>123</v>
      </c>
      <c r="N6" s="2" t="s">
        <v>115</v>
      </c>
      <c r="O6" s="2">
        <v>84015</v>
      </c>
      <c r="Q6" s="2" t="s">
        <v>43</v>
      </c>
      <c r="R6" s="2">
        <v>7736</v>
      </c>
      <c r="S6" s="2">
        <v>8</v>
      </c>
      <c r="T6" s="5">
        <v>618.88</v>
      </c>
      <c r="U6" s="2" t="s">
        <v>119</v>
      </c>
      <c r="AC6" s="2" t="s">
        <v>56</v>
      </c>
      <c r="AD6" s="2" t="s">
        <v>124</v>
      </c>
      <c r="AF6" s="9">
        <v>44784</v>
      </c>
      <c r="AH6" s="9">
        <v>44788</v>
      </c>
      <c r="AI6" s="9">
        <v>25568</v>
      </c>
    </row>
    <row r="7" spans="1:37" x14ac:dyDescent="0.25">
      <c r="A7" s="13">
        <v>25099</v>
      </c>
      <c r="B7" s="2" t="s">
        <v>133</v>
      </c>
      <c r="D7" s="2" t="s">
        <v>134</v>
      </c>
      <c r="E7" s="2" t="s">
        <v>135</v>
      </c>
      <c r="F7" s="2" t="s">
        <v>126</v>
      </c>
      <c r="G7" s="11">
        <v>80907</v>
      </c>
      <c r="H7" t="str">
        <f t="shared" si="0"/>
        <v>US</v>
      </c>
      <c r="I7" t="s">
        <v>137</v>
      </c>
      <c r="J7" t="str">
        <f>_xlfn.SWITCH(LEFT(I7,2),"17","Finance Buy-Down","13","Instant Rebate","18","Finance Buy-Down","14","Instant Rebate","")</f>
        <v>Finance Buy-Down</v>
      </c>
      <c r="K7" s="2" t="s">
        <v>33</v>
      </c>
      <c r="L7" s="2" t="s">
        <v>138</v>
      </c>
      <c r="M7" s="2" t="s">
        <v>139</v>
      </c>
      <c r="N7" s="2" t="s">
        <v>126</v>
      </c>
      <c r="O7" s="2">
        <v>80923</v>
      </c>
      <c r="Q7" s="2" t="s">
        <v>43</v>
      </c>
      <c r="R7" s="2">
        <v>17876</v>
      </c>
      <c r="S7" s="2">
        <v>8</v>
      </c>
      <c r="T7" s="5">
        <v>1430.08</v>
      </c>
      <c r="U7" s="2" t="s">
        <v>84</v>
      </c>
      <c r="AC7" s="2" t="s">
        <v>45</v>
      </c>
      <c r="AD7" s="2" t="s">
        <v>140</v>
      </c>
      <c r="AF7" s="9">
        <v>44788</v>
      </c>
      <c r="AH7" s="9">
        <v>44789</v>
      </c>
      <c r="AI7" s="9">
        <v>25568</v>
      </c>
    </row>
    <row r="8" spans="1:37" x14ac:dyDescent="0.25">
      <c r="A8" s="13">
        <v>243970</v>
      </c>
      <c r="B8" s="2" t="s">
        <v>142</v>
      </c>
      <c r="D8" s="2" t="s">
        <v>143</v>
      </c>
      <c r="E8" s="2" t="s">
        <v>100</v>
      </c>
      <c r="F8" s="2" t="s">
        <v>78</v>
      </c>
      <c r="G8" s="11">
        <v>21701</v>
      </c>
      <c r="H8" t="str">
        <f t="shared" si="0"/>
        <v>US</v>
      </c>
      <c r="I8" t="s">
        <v>144</v>
      </c>
      <c r="J8" t="str">
        <f>_xlfn.SWITCH(LEFT(I8,2),"17","Finance Buy-Down","13","Instant Rebate","18","Finance Buy-Down","14","Instant Rebate","")</f>
        <v>Finance Buy-Down</v>
      </c>
      <c r="K8" s="2" t="s">
        <v>33</v>
      </c>
      <c r="L8" s="2" t="s">
        <v>145</v>
      </c>
      <c r="M8" s="2" t="s">
        <v>146</v>
      </c>
      <c r="N8" s="2" t="s">
        <v>78</v>
      </c>
      <c r="O8" s="2">
        <v>21769</v>
      </c>
      <c r="Q8" s="2" t="s">
        <v>43</v>
      </c>
      <c r="R8" s="2">
        <v>16668</v>
      </c>
      <c r="S8" s="2">
        <v>8</v>
      </c>
      <c r="T8" s="5">
        <v>1333.44</v>
      </c>
      <c r="U8" s="2" t="s">
        <v>125</v>
      </c>
      <c r="AC8" s="2" t="s">
        <v>59</v>
      </c>
      <c r="AD8" s="2" t="s">
        <v>147</v>
      </c>
      <c r="AF8" s="9">
        <v>44785</v>
      </c>
      <c r="AH8" s="9">
        <v>44788</v>
      </c>
      <c r="AI8" s="9">
        <v>25568</v>
      </c>
    </row>
    <row r="9" spans="1:37" x14ac:dyDescent="0.25">
      <c r="A9" s="13">
        <v>224408</v>
      </c>
      <c r="B9" s="2" t="s">
        <v>157</v>
      </c>
      <c r="D9" s="2" t="s">
        <v>158</v>
      </c>
      <c r="E9" s="2" t="s">
        <v>159</v>
      </c>
      <c r="F9" s="2" t="s">
        <v>86</v>
      </c>
      <c r="G9" s="11">
        <v>75057</v>
      </c>
      <c r="H9" t="str">
        <f t="shared" si="0"/>
        <v>US</v>
      </c>
      <c r="I9" t="s">
        <v>160</v>
      </c>
      <c r="J9" t="str">
        <f>_xlfn.SWITCH(LEFT(I9,2),"17","Finance Buy-Down","13","Instant Rebate","18","Finance Buy-Down","14","Instant Rebate","")</f>
        <v>Finance Buy-Down</v>
      </c>
      <c r="K9" s="2" t="s">
        <v>155</v>
      </c>
      <c r="L9" s="2" t="s">
        <v>161</v>
      </c>
      <c r="M9" s="2" t="s">
        <v>88</v>
      </c>
      <c r="N9" s="2" t="s">
        <v>86</v>
      </c>
      <c r="O9" s="2">
        <v>76123</v>
      </c>
      <c r="Q9" s="2" t="s">
        <v>43</v>
      </c>
      <c r="R9" s="2">
        <v>19395</v>
      </c>
      <c r="S9" s="2">
        <v>7</v>
      </c>
      <c r="T9" s="5">
        <v>1357.65</v>
      </c>
      <c r="U9" s="2" t="s">
        <v>87</v>
      </c>
      <c r="AC9" s="2" t="s">
        <v>141</v>
      </c>
      <c r="AD9" s="2" t="s">
        <v>162</v>
      </c>
      <c r="AF9" s="9">
        <v>44789</v>
      </c>
      <c r="AH9" s="9">
        <v>44791</v>
      </c>
      <c r="AI9" s="9">
        <v>25568</v>
      </c>
    </row>
    <row r="10" spans="1:37" x14ac:dyDescent="0.25">
      <c r="A10" s="13">
        <v>224408</v>
      </c>
      <c r="B10" s="2" t="s">
        <v>157</v>
      </c>
      <c r="D10" s="2" t="s">
        <v>158</v>
      </c>
      <c r="E10" s="2" t="s">
        <v>159</v>
      </c>
      <c r="F10" s="2" t="s">
        <v>86</v>
      </c>
      <c r="G10" s="11">
        <v>75057</v>
      </c>
      <c r="H10" t="str">
        <f t="shared" si="0"/>
        <v>US</v>
      </c>
      <c r="I10" t="s">
        <v>163</v>
      </c>
      <c r="J10" t="str">
        <f>_xlfn.SWITCH(LEFT(I10,2),"17","Finance Buy-Down","13","Instant Rebate","18","Finance Buy-Down","14","Instant Rebate","")</f>
        <v>Finance Buy-Down</v>
      </c>
      <c r="K10" s="2" t="s">
        <v>155</v>
      </c>
      <c r="L10" s="2" t="s">
        <v>164</v>
      </c>
      <c r="M10" s="2" t="s">
        <v>165</v>
      </c>
      <c r="N10" s="2" t="s">
        <v>86</v>
      </c>
      <c r="O10" s="2">
        <v>75078</v>
      </c>
      <c r="Q10" s="2" t="s">
        <v>43</v>
      </c>
      <c r="R10" s="2">
        <v>16356</v>
      </c>
      <c r="S10" s="2">
        <v>7</v>
      </c>
      <c r="T10" s="5">
        <v>1144.92</v>
      </c>
      <c r="U10" s="2" t="s">
        <v>87</v>
      </c>
      <c r="AC10" s="2" t="s">
        <v>59</v>
      </c>
      <c r="AD10" s="2" t="s">
        <v>166</v>
      </c>
      <c r="AF10" s="9">
        <v>44786</v>
      </c>
      <c r="AH10" s="9">
        <v>44790</v>
      </c>
      <c r="AI10" s="9">
        <v>25568</v>
      </c>
    </row>
    <row r="11" spans="1:37" x14ac:dyDescent="0.25">
      <c r="A11" s="13">
        <v>1843</v>
      </c>
      <c r="B11" s="2" t="s">
        <v>178</v>
      </c>
      <c r="D11" s="2" t="s">
        <v>179</v>
      </c>
      <c r="E11" s="2" t="s">
        <v>180</v>
      </c>
      <c r="F11" s="2" t="s">
        <v>181</v>
      </c>
      <c r="G11" s="11">
        <v>11704</v>
      </c>
      <c r="H11" t="str">
        <f t="shared" si="0"/>
        <v>US</v>
      </c>
      <c r="I11" t="s">
        <v>182</v>
      </c>
      <c r="J11" t="str">
        <f>_xlfn.SWITCH(LEFT(I11,2),"17","Finance Buy-Down","13","Instant Rebate","18","Finance Buy-Down","14","Instant Rebate","")</f>
        <v>Finance Buy-Down</v>
      </c>
      <c r="K11" s="2" t="s">
        <v>33</v>
      </c>
      <c r="L11" s="2" t="s">
        <v>183</v>
      </c>
      <c r="M11" s="2" t="s">
        <v>184</v>
      </c>
      <c r="N11" s="2" t="s">
        <v>181</v>
      </c>
      <c r="O11" s="2">
        <v>11576</v>
      </c>
      <c r="Q11" s="2" t="s">
        <v>43</v>
      </c>
      <c r="R11" s="2">
        <v>13825</v>
      </c>
      <c r="S11" s="2">
        <v>8</v>
      </c>
      <c r="T11" s="5">
        <v>1106</v>
      </c>
      <c r="U11" s="2" t="s">
        <v>64</v>
      </c>
      <c r="AC11" s="2" t="s">
        <v>60</v>
      </c>
      <c r="AD11" s="2" t="s">
        <v>185</v>
      </c>
      <c r="AF11" s="9">
        <v>44784</v>
      </c>
      <c r="AH11" s="9">
        <v>44785</v>
      </c>
      <c r="AI11" s="9">
        <v>25568</v>
      </c>
    </row>
    <row r="12" spans="1:37" x14ac:dyDescent="0.25">
      <c r="A12" s="13">
        <v>1099</v>
      </c>
      <c r="B12" s="2" t="s">
        <v>191</v>
      </c>
      <c r="D12" s="2" t="s">
        <v>192</v>
      </c>
      <c r="E12" s="2" t="s">
        <v>193</v>
      </c>
      <c r="F12" s="2" t="s">
        <v>97</v>
      </c>
      <c r="G12" s="11">
        <v>44067</v>
      </c>
      <c r="H12" t="str">
        <f t="shared" si="0"/>
        <v>US</v>
      </c>
      <c r="I12" t="s">
        <v>195</v>
      </c>
      <c r="J12" t="str">
        <f>_xlfn.SWITCH(LEFT(I12,2),"17","Finance Buy-Down","13","Instant Rebate","18","Finance Buy-Down","14","Instant Rebate","")</f>
        <v>Finance Buy-Down</v>
      </c>
      <c r="K12" s="2" t="s">
        <v>33</v>
      </c>
      <c r="L12" s="2" t="s">
        <v>196</v>
      </c>
      <c r="M12" s="2" t="s">
        <v>197</v>
      </c>
      <c r="N12" s="2" t="s">
        <v>97</v>
      </c>
      <c r="O12" s="2">
        <v>44087</v>
      </c>
      <c r="Q12" s="2" t="s">
        <v>43</v>
      </c>
      <c r="R12" s="2">
        <v>20180</v>
      </c>
      <c r="S12" s="2">
        <v>8</v>
      </c>
      <c r="T12" s="5">
        <v>1614.4</v>
      </c>
      <c r="U12" s="2" t="s">
        <v>194</v>
      </c>
      <c r="AC12" s="2" t="s">
        <v>58</v>
      </c>
      <c r="AD12" s="2" t="s">
        <v>198</v>
      </c>
      <c r="AF12" s="9">
        <v>44789</v>
      </c>
      <c r="AH12" s="9">
        <v>44789</v>
      </c>
      <c r="AI12" s="9">
        <v>25568</v>
      </c>
    </row>
    <row r="13" spans="1:37" x14ac:dyDescent="0.25">
      <c r="A13" s="13">
        <v>1099</v>
      </c>
      <c r="B13" s="2" t="s">
        <v>191</v>
      </c>
      <c r="D13" s="2" t="s">
        <v>192</v>
      </c>
      <c r="E13" s="2" t="s">
        <v>193</v>
      </c>
      <c r="F13" s="2" t="s">
        <v>97</v>
      </c>
      <c r="G13" s="11">
        <v>44067</v>
      </c>
      <c r="H13" t="str">
        <f t="shared" si="0"/>
        <v>US</v>
      </c>
      <c r="I13" t="s">
        <v>199</v>
      </c>
      <c r="J13" t="str">
        <f>_xlfn.SWITCH(LEFT(I13,2),"17","Finance Buy-Down","13","Instant Rebate","18","Finance Buy-Down","14","Instant Rebate","")</f>
        <v>Finance Buy-Down</v>
      </c>
      <c r="K13" s="2" t="s">
        <v>33</v>
      </c>
      <c r="L13" s="2" t="s">
        <v>200</v>
      </c>
      <c r="M13" s="2" t="s">
        <v>201</v>
      </c>
      <c r="N13" s="2" t="s">
        <v>97</v>
      </c>
      <c r="O13" s="2">
        <v>44067</v>
      </c>
      <c r="Q13" s="2" t="s">
        <v>43</v>
      </c>
      <c r="R13" s="2">
        <v>19458.25</v>
      </c>
      <c r="S13" s="2">
        <v>8</v>
      </c>
      <c r="T13" s="5">
        <v>1556.66</v>
      </c>
      <c r="U13" s="2" t="s">
        <v>194</v>
      </c>
      <c r="AC13" s="2" t="s">
        <v>59</v>
      </c>
      <c r="AD13" s="2" t="s">
        <v>202</v>
      </c>
      <c r="AF13" s="9">
        <v>44789</v>
      </c>
      <c r="AH13" s="9">
        <v>44791</v>
      </c>
      <c r="AI13" s="9">
        <v>25568</v>
      </c>
    </row>
    <row r="14" spans="1:37" x14ac:dyDescent="0.25">
      <c r="A14" s="13">
        <v>147470</v>
      </c>
      <c r="B14" s="2" t="s">
        <v>934</v>
      </c>
      <c r="D14" s="2" t="s">
        <v>935</v>
      </c>
      <c r="E14" s="2" t="s">
        <v>888</v>
      </c>
      <c r="F14" s="2" t="s">
        <v>841</v>
      </c>
      <c r="G14" s="11" t="s">
        <v>936</v>
      </c>
      <c r="H14" t="str">
        <f t="shared" si="0"/>
        <v>CAN</v>
      </c>
      <c r="I14" t="s">
        <v>954</v>
      </c>
      <c r="J14" t="str">
        <f>_xlfn.SWITCH(LEFT(I14,2),"17","Finance Buy-Down","13","Instant Rebate","18","Finance Buy-Down","14","Instant Rebate","")</f>
        <v>Finance Buy-Down</v>
      </c>
      <c r="K14" s="2" t="s">
        <v>33</v>
      </c>
      <c r="L14" s="2" t="s">
        <v>955</v>
      </c>
      <c r="M14" s="2" t="s">
        <v>849</v>
      </c>
      <c r="N14" s="2" t="s">
        <v>956</v>
      </c>
      <c r="O14" s="2" t="s">
        <v>957</v>
      </c>
      <c r="Q14" s="2" t="s">
        <v>43</v>
      </c>
      <c r="R14" s="2">
        <v>15570.45</v>
      </c>
      <c r="S14" s="2">
        <v>8</v>
      </c>
      <c r="T14" s="5">
        <v>1245.6400000000001</v>
      </c>
      <c r="U14" s="2" t="s">
        <v>922</v>
      </c>
      <c r="AC14" s="2" t="s">
        <v>65</v>
      </c>
      <c r="AD14" s="2" t="s">
        <v>211</v>
      </c>
      <c r="AF14" s="9">
        <v>44784</v>
      </c>
      <c r="AH14" s="9">
        <v>44791</v>
      </c>
      <c r="AI14" s="9">
        <v>25568</v>
      </c>
    </row>
    <row r="15" spans="1:37" x14ac:dyDescent="0.25">
      <c r="A15" s="13">
        <v>147470</v>
      </c>
      <c r="B15" s="2" t="s">
        <v>934</v>
      </c>
      <c r="D15" s="2" t="s">
        <v>935</v>
      </c>
      <c r="E15" s="2" t="s">
        <v>888</v>
      </c>
      <c r="F15" s="2" t="s">
        <v>841</v>
      </c>
      <c r="G15" s="11" t="s">
        <v>936</v>
      </c>
      <c r="H15" t="str">
        <f t="shared" si="0"/>
        <v>CAN</v>
      </c>
      <c r="I15" t="s">
        <v>958</v>
      </c>
      <c r="J15" t="str">
        <f>_xlfn.SWITCH(LEFT(I15,2),"17","Finance Buy-Down","13","Instant Rebate","18","Finance Buy-Down","14","Instant Rebate","")</f>
        <v>Finance Buy-Down</v>
      </c>
      <c r="K15" s="2" t="s">
        <v>33</v>
      </c>
      <c r="L15" s="2" t="s">
        <v>959</v>
      </c>
      <c r="M15" s="2" t="s">
        <v>849</v>
      </c>
      <c r="N15" s="2" t="s">
        <v>960</v>
      </c>
      <c r="O15" s="2" t="s">
        <v>961</v>
      </c>
      <c r="Q15" s="2" t="s">
        <v>43</v>
      </c>
      <c r="U15" s="2" t="s">
        <v>922</v>
      </c>
      <c r="AC15" s="2" t="s">
        <v>56</v>
      </c>
      <c r="AD15" s="2" t="s">
        <v>887</v>
      </c>
      <c r="AF15" s="9">
        <v>44784</v>
      </c>
      <c r="AH15" s="9">
        <v>44791</v>
      </c>
      <c r="AI15" s="9">
        <v>25568</v>
      </c>
    </row>
    <row r="16" spans="1:37" x14ac:dyDescent="0.25">
      <c r="A16" s="13" t="s">
        <v>28</v>
      </c>
      <c r="B16" s="3" t="s">
        <v>29</v>
      </c>
      <c r="C16" s="3"/>
      <c r="D16" s="3" t="s">
        <v>30</v>
      </c>
      <c r="E16" s="3" t="s">
        <v>31</v>
      </c>
      <c r="F16" s="3" t="s">
        <v>32</v>
      </c>
      <c r="G16" s="11">
        <v>62234</v>
      </c>
      <c r="H16" t="str">
        <f t="shared" si="0"/>
        <v>US</v>
      </c>
      <c r="I16" t="s">
        <v>226</v>
      </c>
      <c r="J16" t="str">
        <f>_xlfn.SWITCH(LEFT(I16,2),"17","Finance Buy-Down","13","Instant Rebate","18","Finance Buy-Down","14","Instant Rebate","")</f>
        <v>Instant Rebate</v>
      </c>
      <c r="L16" s="3" t="s">
        <v>227</v>
      </c>
      <c r="M16" s="3" t="s">
        <v>228</v>
      </c>
      <c r="N16" s="3" t="s">
        <v>32</v>
      </c>
      <c r="O16" s="3">
        <v>62234</v>
      </c>
      <c r="P16" s="3"/>
      <c r="Q16" s="3" t="s">
        <v>43</v>
      </c>
      <c r="T16" s="6">
        <v>625</v>
      </c>
      <c r="U16" s="3" t="s">
        <v>34</v>
      </c>
      <c r="Y16" s="3" t="s">
        <v>219</v>
      </c>
      <c r="Z16" s="3">
        <v>2205194784</v>
      </c>
      <c r="AA16" s="3"/>
      <c r="AB16" s="3"/>
      <c r="AC16" s="3" t="s">
        <v>220</v>
      </c>
      <c r="AD16" s="3" t="s">
        <v>229</v>
      </c>
      <c r="AE16" s="3" t="s">
        <v>218</v>
      </c>
      <c r="AF16" s="9">
        <v>44789</v>
      </c>
      <c r="AH16" s="9">
        <v>44790</v>
      </c>
      <c r="AI16" s="9">
        <v>25568</v>
      </c>
    </row>
    <row r="17" spans="1:36" s="14" customFormat="1" x14ac:dyDescent="0.25">
      <c r="A17" s="18" t="s">
        <v>35</v>
      </c>
      <c r="B17" s="19" t="s">
        <v>36</v>
      </c>
      <c r="C17" s="19"/>
      <c r="D17" s="19" t="s">
        <v>37</v>
      </c>
      <c r="E17" s="19" t="s">
        <v>38</v>
      </c>
      <c r="F17" s="19" t="s">
        <v>39</v>
      </c>
      <c r="G17" s="15">
        <v>66227</v>
      </c>
      <c r="H17" s="14" t="str">
        <f t="shared" si="0"/>
        <v>US</v>
      </c>
      <c r="I17" s="19" t="s">
        <v>232</v>
      </c>
      <c r="J17" s="14" t="str">
        <f>_xlfn.SWITCH(LEFT(I17,2),"17","Finance Buy-Down","13","Instant Rebate","18","Finance Buy-Down","14","Instant Rebate","")</f>
        <v>Instant Rebate</v>
      </c>
      <c r="L17" s="19" t="s">
        <v>41</v>
      </c>
      <c r="M17" s="19" t="s">
        <v>233</v>
      </c>
      <c r="N17" s="19" t="s">
        <v>39</v>
      </c>
      <c r="O17" s="19">
        <v>66018</v>
      </c>
      <c r="P17" s="19"/>
      <c r="Q17" s="19" t="s">
        <v>43</v>
      </c>
      <c r="T17" s="20">
        <v>625</v>
      </c>
      <c r="U17" s="19" t="s">
        <v>44</v>
      </c>
      <c r="Y17" s="19" t="s">
        <v>222</v>
      </c>
      <c r="Z17" s="19">
        <v>2207110566</v>
      </c>
      <c r="AA17" s="19"/>
      <c r="AB17" s="19"/>
      <c r="AC17" s="19" t="s">
        <v>217</v>
      </c>
      <c r="AD17" s="19" t="s">
        <v>46</v>
      </c>
      <c r="AE17" s="19" t="s">
        <v>218</v>
      </c>
      <c r="AF17" s="17">
        <v>44785</v>
      </c>
      <c r="AG17" s="17"/>
      <c r="AH17" s="17">
        <v>44790</v>
      </c>
      <c r="AI17" s="17">
        <v>25568</v>
      </c>
      <c r="AJ17" s="14" t="s">
        <v>964</v>
      </c>
    </row>
    <row r="18" spans="1:36" s="14" customFormat="1" x14ac:dyDescent="0.25">
      <c r="A18" s="18" t="s">
        <v>35</v>
      </c>
      <c r="B18" s="19" t="s">
        <v>36</v>
      </c>
      <c r="C18" s="19"/>
      <c r="D18" s="19" t="s">
        <v>37</v>
      </c>
      <c r="E18" s="19" t="s">
        <v>38</v>
      </c>
      <c r="F18" s="19" t="s">
        <v>39</v>
      </c>
      <c r="G18" s="15">
        <v>66227</v>
      </c>
      <c r="H18" s="14" t="str">
        <f t="shared" si="0"/>
        <v>US</v>
      </c>
      <c r="I18" s="19" t="s">
        <v>234</v>
      </c>
      <c r="J18" s="14" t="str">
        <f>_xlfn.SWITCH(LEFT(I18,2),"17","Finance Buy-Down","13","Instant Rebate","18","Finance Buy-Down","14","Instant Rebate","")</f>
        <v>Instant Rebate</v>
      </c>
      <c r="L18" s="19" t="s">
        <v>48</v>
      </c>
      <c r="M18" s="19" t="s">
        <v>49</v>
      </c>
      <c r="N18" s="19" t="s">
        <v>39</v>
      </c>
      <c r="O18" s="19">
        <v>66206</v>
      </c>
      <c r="P18" s="19"/>
      <c r="Q18" s="19" t="s">
        <v>43</v>
      </c>
      <c r="T18" s="20">
        <v>625</v>
      </c>
      <c r="U18" s="19" t="s">
        <v>44</v>
      </c>
      <c r="Y18" s="19" t="s">
        <v>222</v>
      </c>
      <c r="Z18" s="19">
        <v>2206244707</v>
      </c>
      <c r="AA18" s="19"/>
      <c r="AB18" s="19"/>
      <c r="AC18" s="19" t="s">
        <v>217</v>
      </c>
      <c r="AD18" s="19" t="s">
        <v>50</v>
      </c>
      <c r="AE18" s="19" t="s">
        <v>218</v>
      </c>
      <c r="AF18" s="17">
        <v>44785</v>
      </c>
      <c r="AG18" s="17"/>
      <c r="AH18" s="17">
        <v>44790</v>
      </c>
      <c r="AI18" s="17">
        <v>25568</v>
      </c>
      <c r="AJ18" s="14" t="s">
        <v>964</v>
      </c>
    </row>
    <row r="19" spans="1:36" x14ac:dyDescent="0.25">
      <c r="A19" s="13" t="s">
        <v>235</v>
      </c>
      <c r="B19" s="3" t="s">
        <v>236</v>
      </c>
      <c r="C19" s="3"/>
      <c r="D19" s="3" t="s">
        <v>237</v>
      </c>
      <c r="E19" s="3" t="s">
        <v>238</v>
      </c>
      <c r="F19" s="3" t="s">
        <v>51</v>
      </c>
      <c r="G19" s="11">
        <v>65020</v>
      </c>
      <c r="H19" t="str">
        <f t="shared" si="0"/>
        <v>US</v>
      </c>
      <c r="I19" t="s">
        <v>241</v>
      </c>
      <c r="J19" t="str">
        <f>_xlfn.SWITCH(LEFT(I19,2),"17","Finance Buy-Down","13","Instant Rebate","18","Finance Buy-Down","14","Instant Rebate","")</f>
        <v>Instant Rebate</v>
      </c>
      <c r="L19" s="3" t="s">
        <v>242</v>
      </c>
      <c r="M19" s="3" t="s">
        <v>239</v>
      </c>
      <c r="N19" s="3" t="s">
        <v>51</v>
      </c>
      <c r="O19" s="3">
        <v>65037</v>
      </c>
      <c r="P19" s="3"/>
      <c r="Q19" s="3" t="s">
        <v>43</v>
      </c>
      <c r="T19" s="6">
        <v>625</v>
      </c>
      <c r="U19" s="3" t="s">
        <v>34</v>
      </c>
      <c r="Y19" s="3" t="s">
        <v>219</v>
      </c>
      <c r="Z19" s="3">
        <v>2111105847</v>
      </c>
      <c r="AA19" s="3"/>
      <c r="AB19" s="3"/>
      <c r="AC19" s="3" t="s">
        <v>217</v>
      </c>
      <c r="AD19" s="3" t="s">
        <v>243</v>
      </c>
      <c r="AE19" s="3" t="s">
        <v>218</v>
      </c>
      <c r="AF19" s="9">
        <v>44791</v>
      </c>
      <c r="AH19" s="9">
        <v>44791</v>
      </c>
      <c r="AI19" s="9">
        <v>25568</v>
      </c>
    </row>
    <row r="20" spans="1:36" x14ac:dyDescent="0.25">
      <c r="A20" s="13" t="s">
        <v>248</v>
      </c>
      <c r="B20" s="3" t="s">
        <v>249</v>
      </c>
      <c r="C20" s="3"/>
      <c r="D20" s="3" t="s">
        <v>250</v>
      </c>
      <c r="E20" s="3" t="s">
        <v>251</v>
      </c>
      <c r="F20" s="3" t="s">
        <v>51</v>
      </c>
      <c r="G20" s="11">
        <v>65085</v>
      </c>
      <c r="H20" t="str">
        <f t="shared" si="0"/>
        <v>US</v>
      </c>
      <c r="I20" t="s">
        <v>252</v>
      </c>
      <c r="J20" t="str">
        <f>_xlfn.SWITCH(LEFT(I20,2),"17","Finance Buy-Down","13","Instant Rebate","18","Finance Buy-Down","14","Instant Rebate","")</f>
        <v>Instant Rebate</v>
      </c>
      <c r="L20" s="3" t="s">
        <v>253</v>
      </c>
      <c r="M20" s="3" t="s">
        <v>254</v>
      </c>
      <c r="N20" s="3" t="s">
        <v>51</v>
      </c>
      <c r="O20" s="3">
        <v>65084</v>
      </c>
      <c r="P20" s="3"/>
      <c r="Q20" s="3" t="s">
        <v>43</v>
      </c>
      <c r="T20" s="6">
        <v>625</v>
      </c>
      <c r="U20" s="3" t="s">
        <v>34</v>
      </c>
      <c r="Y20" s="3" t="s">
        <v>219</v>
      </c>
      <c r="Z20" s="3">
        <v>2112158250</v>
      </c>
      <c r="AA20" s="3"/>
      <c r="AB20" s="3"/>
      <c r="AC20" s="3" t="s">
        <v>220</v>
      </c>
      <c r="AD20" s="3" t="s">
        <v>255</v>
      </c>
      <c r="AE20" s="3" t="s">
        <v>218</v>
      </c>
      <c r="AF20" s="9">
        <v>44788</v>
      </c>
      <c r="AH20" s="9">
        <v>44790</v>
      </c>
      <c r="AI20" s="9">
        <v>25568</v>
      </c>
    </row>
    <row r="21" spans="1:36" x14ac:dyDescent="0.25">
      <c r="A21" s="13" t="s">
        <v>257</v>
      </c>
      <c r="B21" s="3" t="s">
        <v>258</v>
      </c>
      <c r="C21" s="3"/>
      <c r="D21" s="3" t="s">
        <v>259</v>
      </c>
      <c r="E21" s="3" t="s">
        <v>260</v>
      </c>
      <c r="F21" s="3" t="s">
        <v>186</v>
      </c>
      <c r="G21" s="11">
        <v>73071</v>
      </c>
      <c r="H21" t="str">
        <f t="shared" si="0"/>
        <v>US</v>
      </c>
      <c r="I21" t="s">
        <v>261</v>
      </c>
      <c r="J21" t="str">
        <f>_xlfn.SWITCH(LEFT(I21,2),"17","Finance Buy-Down","13","Instant Rebate","18","Finance Buy-Down","14","Instant Rebate","")</f>
        <v>Instant Rebate</v>
      </c>
      <c r="L21" s="3" t="s">
        <v>262</v>
      </c>
      <c r="M21" s="3" t="s">
        <v>263</v>
      </c>
      <c r="N21" s="3" t="s">
        <v>186</v>
      </c>
      <c r="O21" s="3">
        <v>73112</v>
      </c>
      <c r="P21" s="3"/>
      <c r="Q21" s="3" t="s">
        <v>43</v>
      </c>
      <c r="T21" s="6">
        <v>625</v>
      </c>
      <c r="U21" s="3" t="s">
        <v>264</v>
      </c>
      <c r="Y21" s="3" t="s">
        <v>222</v>
      </c>
      <c r="Z21" s="3">
        <v>2207115197</v>
      </c>
      <c r="AA21" s="3"/>
      <c r="AB21" s="3"/>
      <c r="AC21" s="3" t="s">
        <v>217</v>
      </c>
      <c r="AD21" s="3" t="s">
        <v>265</v>
      </c>
      <c r="AE21" s="3" t="s">
        <v>218</v>
      </c>
      <c r="AF21" s="9">
        <v>44785</v>
      </c>
      <c r="AH21" s="9">
        <v>44788</v>
      </c>
      <c r="AI21" s="9">
        <v>25568</v>
      </c>
    </row>
    <row r="22" spans="1:36" x14ac:dyDescent="0.25">
      <c r="A22" s="13" t="s">
        <v>268</v>
      </c>
      <c r="B22" s="3" t="s">
        <v>269</v>
      </c>
      <c r="C22" s="3"/>
      <c r="D22" s="3" t="s">
        <v>270</v>
      </c>
      <c r="E22" s="3" t="s">
        <v>271</v>
      </c>
      <c r="F22" s="3" t="s">
        <v>51</v>
      </c>
      <c r="G22" s="11">
        <v>63080</v>
      </c>
      <c r="H22" t="str">
        <f t="shared" si="0"/>
        <v>US</v>
      </c>
      <c r="I22" t="s">
        <v>274</v>
      </c>
      <c r="J22" t="str">
        <f>_xlfn.SWITCH(LEFT(I22,2),"17","Finance Buy-Down","13","Instant Rebate","18","Finance Buy-Down","14","Instant Rebate","")</f>
        <v>Instant Rebate</v>
      </c>
      <c r="L22" s="3" t="s">
        <v>275</v>
      </c>
      <c r="M22" s="3" t="s">
        <v>272</v>
      </c>
      <c r="N22" s="3" t="s">
        <v>51</v>
      </c>
      <c r="O22" s="3">
        <v>63080</v>
      </c>
      <c r="P22" s="3"/>
      <c r="Q22" s="3" t="s">
        <v>43</v>
      </c>
      <c r="T22" s="6">
        <v>0</v>
      </c>
      <c r="U22" s="3" t="s">
        <v>34</v>
      </c>
      <c r="Y22" s="3" t="s">
        <v>224</v>
      </c>
      <c r="Z22" s="3">
        <v>2204460422</v>
      </c>
      <c r="AA22" s="3"/>
      <c r="AB22" s="3"/>
      <c r="AC22" s="3" t="s">
        <v>217</v>
      </c>
      <c r="AD22" s="3" t="s">
        <v>276</v>
      </c>
      <c r="AE22" s="3" t="s">
        <v>273</v>
      </c>
      <c r="AF22" s="9">
        <v>44790</v>
      </c>
      <c r="AH22" s="9">
        <v>44791</v>
      </c>
      <c r="AI22" s="9">
        <v>25568</v>
      </c>
    </row>
    <row r="23" spans="1:36" x14ac:dyDescent="0.25">
      <c r="A23" s="13" t="s">
        <v>277</v>
      </c>
      <c r="B23" s="3" t="s">
        <v>278</v>
      </c>
      <c r="C23" s="3"/>
      <c r="D23" s="3" t="s">
        <v>279</v>
      </c>
      <c r="E23" s="3" t="s">
        <v>280</v>
      </c>
      <c r="F23" s="3" t="s">
        <v>32</v>
      </c>
      <c r="G23" s="11">
        <v>61742</v>
      </c>
      <c r="H23" t="str">
        <f t="shared" si="0"/>
        <v>US</v>
      </c>
      <c r="I23" t="s">
        <v>282</v>
      </c>
      <c r="J23" t="str">
        <f>_xlfn.SWITCH(LEFT(I23,2),"17","Finance Buy-Down","13","Instant Rebate","18","Finance Buy-Down","14","Instant Rebate","")</f>
        <v>Instant Rebate</v>
      </c>
      <c r="L23" s="3" t="s">
        <v>283</v>
      </c>
      <c r="M23" s="3" t="s">
        <v>102</v>
      </c>
      <c r="N23" s="3" t="s">
        <v>32</v>
      </c>
      <c r="O23" s="3">
        <v>61571</v>
      </c>
      <c r="P23" s="3"/>
      <c r="Q23" s="3" t="s">
        <v>43</v>
      </c>
      <c r="T23" s="6">
        <v>625</v>
      </c>
      <c r="U23" s="3" t="s">
        <v>34</v>
      </c>
      <c r="Y23" s="3" t="s">
        <v>224</v>
      </c>
      <c r="Z23" s="3">
        <v>2109330716</v>
      </c>
      <c r="AA23" s="3"/>
      <c r="AB23" s="3"/>
      <c r="AC23" s="3" t="s">
        <v>220</v>
      </c>
      <c r="AD23" s="3" t="s">
        <v>284</v>
      </c>
      <c r="AE23" s="3" t="s">
        <v>218</v>
      </c>
      <c r="AF23" s="9">
        <v>44790</v>
      </c>
      <c r="AH23" s="9">
        <v>44791</v>
      </c>
      <c r="AI23" s="9">
        <v>25568</v>
      </c>
    </row>
    <row r="24" spans="1:36" x14ac:dyDescent="0.25">
      <c r="A24" s="13" t="s">
        <v>52</v>
      </c>
      <c r="B24" s="3" t="s">
        <v>53</v>
      </c>
      <c r="C24" s="3"/>
      <c r="D24" s="3" t="s">
        <v>54</v>
      </c>
      <c r="E24" s="3" t="s">
        <v>55</v>
      </c>
      <c r="F24" s="3" t="s">
        <v>51</v>
      </c>
      <c r="G24" s="11">
        <v>63005</v>
      </c>
      <c r="H24" t="str">
        <f t="shared" si="0"/>
        <v>US</v>
      </c>
      <c r="I24" t="s">
        <v>286</v>
      </c>
      <c r="J24" t="str">
        <f>_xlfn.SWITCH(LEFT(I24,2),"17","Finance Buy-Down","13","Instant Rebate","18","Finance Buy-Down","14","Instant Rebate","")</f>
        <v>Instant Rebate</v>
      </c>
      <c r="L24" s="3" t="s">
        <v>287</v>
      </c>
      <c r="M24" s="3" t="s">
        <v>57</v>
      </c>
      <c r="N24" s="3" t="s">
        <v>51</v>
      </c>
      <c r="O24" s="3">
        <v>63011</v>
      </c>
      <c r="P24" s="3"/>
      <c r="Q24" s="3" t="s">
        <v>43</v>
      </c>
      <c r="T24" s="6">
        <v>625</v>
      </c>
      <c r="U24" s="3" t="s">
        <v>34</v>
      </c>
      <c r="Y24" s="3" t="s">
        <v>222</v>
      </c>
      <c r="Z24" s="3">
        <v>2206010073</v>
      </c>
      <c r="AA24" s="3"/>
      <c r="AB24" s="3"/>
      <c r="AC24" s="3" t="s">
        <v>217</v>
      </c>
      <c r="AD24" s="3" t="s">
        <v>61</v>
      </c>
      <c r="AE24" s="3" t="s">
        <v>218</v>
      </c>
      <c r="AF24" s="9">
        <v>44789</v>
      </c>
      <c r="AH24" s="9">
        <v>44790</v>
      </c>
      <c r="AI24" s="9">
        <v>25568</v>
      </c>
    </row>
    <row r="25" spans="1:36" x14ac:dyDescent="0.25">
      <c r="A25" s="13" t="s">
        <v>289</v>
      </c>
      <c r="B25" s="3" t="s">
        <v>290</v>
      </c>
      <c r="C25" s="3"/>
      <c r="D25" s="3" t="s">
        <v>291</v>
      </c>
      <c r="E25" s="3" t="s">
        <v>292</v>
      </c>
      <c r="F25" s="3" t="s">
        <v>214</v>
      </c>
      <c r="G25" s="11">
        <v>24179</v>
      </c>
      <c r="H25" t="str">
        <f t="shared" si="0"/>
        <v>US</v>
      </c>
      <c r="I25" t="s">
        <v>294</v>
      </c>
      <c r="J25" t="str">
        <f>_xlfn.SWITCH(LEFT(I25,2),"17","Finance Buy-Down","13","Instant Rebate","18","Finance Buy-Down","14","Instant Rebate","")</f>
        <v>Instant Rebate</v>
      </c>
      <c r="L25" s="3" t="s">
        <v>295</v>
      </c>
      <c r="M25" s="3" t="s">
        <v>111</v>
      </c>
      <c r="N25" s="3" t="s">
        <v>214</v>
      </c>
      <c r="O25" s="3">
        <v>24015</v>
      </c>
      <c r="P25" s="3"/>
      <c r="Q25" s="3" t="s">
        <v>43</v>
      </c>
      <c r="T25" s="6">
        <v>625</v>
      </c>
      <c r="U25" s="3" t="s">
        <v>293</v>
      </c>
      <c r="Y25" s="3" t="s">
        <v>222</v>
      </c>
      <c r="Z25" s="3">
        <v>2201374255</v>
      </c>
      <c r="AA25" s="3"/>
      <c r="AB25" s="3"/>
      <c r="AC25" s="3" t="s">
        <v>217</v>
      </c>
      <c r="AD25" s="3" t="s">
        <v>296</v>
      </c>
      <c r="AE25" s="3" t="s">
        <v>218</v>
      </c>
      <c r="AF25" s="9">
        <v>44791</v>
      </c>
      <c r="AH25" s="9">
        <v>44791</v>
      </c>
      <c r="AI25" s="9">
        <v>25568</v>
      </c>
    </row>
    <row r="26" spans="1:36" x14ac:dyDescent="0.25">
      <c r="A26" s="13" t="s">
        <v>301</v>
      </c>
      <c r="B26" s="3" t="s">
        <v>302</v>
      </c>
      <c r="C26" s="3"/>
      <c r="D26" s="3" t="s">
        <v>303</v>
      </c>
      <c r="E26" s="3" t="s">
        <v>285</v>
      </c>
      <c r="F26" s="3" t="s">
        <v>32</v>
      </c>
      <c r="G26" s="11">
        <v>62254</v>
      </c>
      <c r="H26" t="str">
        <f t="shared" si="0"/>
        <v>US</v>
      </c>
      <c r="I26" t="s">
        <v>304</v>
      </c>
      <c r="J26" t="str">
        <f>_xlfn.SWITCH(LEFT(I26,2),"17","Finance Buy-Down","13","Instant Rebate","18","Finance Buy-Down","14","Instant Rebate","")</f>
        <v>Instant Rebate</v>
      </c>
      <c r="L26" s="3" t="s">
        <v>305</v>
      </c>
      <c r="M26" s="3" t="s">
        <v>300</v>
      </c>
      <c r="N26" s="3" t="s">
        <v>32</v>
      </c>
      <c r="O26" s="3">
        <v>62236</v>
      </c>
      <c r="P26" s="3"/>
      <c r="Q26" s="3" t="s">
        <v>43</v>
      </c>
      <c r="T26" s="6">
        <v>625</v>
      </c>
      <c r="U26" s="3" t="s">
        <v>34</v>
      </c>
      <c r="Y26" s="3" t="s">
        <v>219</v>
      </c>
      <c r="Z26" s="3">
        <v>2206324495</v>
      </c>
      <c r="AA26" s="3"/>
      <c r="AB26" s="3"/>
      <c r="AC26" s="3" t="s">
        <v>217</v>
      </c>
      <c r="AD26" s="3" t="s">
        <v>306</v>
      </c>
      <c r="AE26" s="3" t="s">
        <v>218</v>
      </c>
      <c r="AF26" s="9">
        <v>44788</v>
      </c>
      <c r="AH26" s="9">
        <v>44789</v>
      </c>
      <c r="AI26" s="9">
        <v>25568</v>
      </c>
    </row>
    <row r="27" spans="1:36" x14ac:dyDescent="0.25">
      <c r="A27" s="13" t="s">
        <v>307</v>
      </c>
      <c r="B27" s="3" t="s">
        <v>308</v>
      </c>
      <c r="C27" s="3"/>
      <c r="D27" s="3" t="s">
        <v>309</v>
      </c>
      <c r="E27" s="3" t="s">
        <v>310</v>
      </c>
      <c r="F27" s="3" t="s">
        <v>32</v>
      </c>
      <c r="G27" s="11">
        <v>62704</v>
      </c>
      <c r="H27" t="str">
        <f t="shared" si="0"/>
        <v>US</v>
      </c>
      <c r="I27" t="s">
        <v>311</v>
      </c>
      <c r="J27" t="str">
        <f>_xlfn.SWITCH(LEFT(I27,2),"17","Finance Buy-Down","13","Instant Rebate","18","Finance Buy-Down","14","Instant Rebate","")</f>
        <v>Instant Rebate</v>
      </c>
      <c r="L27" s="3" t="s">
        <v>312</v>
      </c>
      <c r="M27" s="3" t="s">
        <v>246</v>
      </c>
      <c r="N27" s="3" t="s">
        <v>32</v>
      </c>
      <c r="O27" s="3">
        <v>62711</v>
      </c>
      <c r="P27" s="3"/>
      <c r="Q27" s="3" t="s">
        <v>43</v>
      </c>
      <c r="T27" s="6">
        <v>625</v>
      </c>
      <c r="U27" s="3" t="s">
        <v>34</v>
      </c>
      <c r="Y27" s="3" t="s">
        <v>224</v>
      </c>
      <c r="Z27" s="3">
        <v>2103249014</v>
      </c>
      <c r="AA27" s="3"/>
      <c r="AB27" s="3"/>
      <c r="AC27" s="3" t="s">
        <v>217</v>
      </c>
      <c r="AD27" s="3" t="s">
        <v>313</v>
      </c>
      <c r="AE27" s="3" t="s">
        <v>218</v>
      </c>
      <c r="AF27" s="9">
        <v>44784</v>
      </c>
      <c r="AH27" s="9">
        <v>44785</v>
      </c>
      <c r="AI27" s="9">
        <v>25568</v>
      </c>
    </row>
    <row r="28" spans="1:36" x14ac:dyDescent="0.25">
      <c r="A28" s="13">
        <v>9796</v>
      </c>
      <c r="B28" s="3" t="s">
        <v>319</v>
      </c>
      <c r="C28" s="3"/>
      <c r="D28" s="3" t="s">
        <v>320</v>
      </c>
      <c r="E28" s="3" t="s">
        <v>321</v>
      </c>
      <c r="F28" s="3" t="s">
        <v>81</v>
      </c>
      <c r="G28" s="11">
        <v>70058</v>
      </c>
      <c r="H28" t="str">
        <f t="shared" si="0"/>
        <v>US</v>
      </c>
      <c r="I28" t="s">
        <v>322</v>
      </c>
      <c r="J28" t="str">
        <f>_xlfn.SWITCH(LEFT(I28,2),"17","Finance Buy-Down","13","Instant Rebate","18","Finance Buy-Down","14","Instant Rebate","")</f>
        <v>Instant Rebate</v>
      </c>
      <c r="L28" s="3" t="s">
        <v>323</v>
      </c>
      <c r="M28" s="3" t="s">
        <v>324</v>
      </c>
      <c r="N28" s="3" t="s">
        <v>81</v>
      </c>
      <c r="O28" s="3">
        <v>70072</v>
      </c>
      <c r="P28" s="3"/>
      <c r="Q28" s="3" t="s">
        <v>43</v>
      </c>
      <c r="T28" s="6">
        <v>625</v>
      </c>
      <c r="U28" s="3" t="s">
        <v>82</v>
      </c>
      <c r="Y28" s="3" t="s">
        <v>222</v>
      </c>
      <c r="Z28" s="3">
        <v>2206019833</v>
      </c>
      <c r="AA28" s="3"/>
      <c r="AB28" s="3"/>
      <c r="AC28" s="3" t="s">
        <v>217</v>
      </c>
      <c r="AD28" s="3" t="s">
        <v>325</v>
      </c>
      <c r="AE28" s="3" t="s">
        <v>218</v>
      </c>
      <c r="AF28" s="9">
        <v>44784</v>
      </c>
      <c r="AH28" s="9">
        <v>44789</v>
      </c>
      <c r="AI28" s="9">
        <v>25568</v>
      </c>
    </row>
    <row r="29" spans="1:36" x14ac:dyDescent="0.25">
      <c r="A29" s="13">
        <v>96321</v>
      </c>
      <c r="B29" s="3" t="s">
        <v>326</v>
      </c>
      <c r="C29" s="3"/>
      <c r="D29" s="3" t="s">
        <v>327</v>
      </c>
      <c r="E29" s="3" t="s">
        <v>328</v>
      </c>
      <c r="F29" s="3" t="s">
        <v>176</v>
      </c>
      <c r="G29" s="11">
        <v>7719</v>
      </c>
      <c r="H29" t="str">
        <f t="shared" si="0"/>
        <v>US</v>
      </c>
      <c r="I29" t="s">
        <v>331</v>
      </c>
      <c r="J29" t="str">
        <f>_xlfn.SWITCH(LEFT(I29,2),"17","Finance Buy-Down","13","Instant Rebate","18","Finance Buy-Down","14","Instant Rebate","")</f>
        <v>Instant Rebate</v>
      </c>
      <c r="L29" s="3" t="s">
        <v>332</v>
      </c>
      <c r="M29" s="3" t="s">
        <v>333</v>
      </c>
      <c r="N29" s="3" t="s">
        <v>176</v>
      </c>
      <c r="O29" s="3">
        <v>8723</v>
      </c>
      <c r="P29" s="3"/>
      <c r="Q29" s="3" t="s">
        <v>43</v>
      </c>
      <c r="T29" s="6">
        <v>625</v>
      </c>
      <c r="U29" s="3" t="s">
        <v>64</v>
      </c>
      <c r="Y29" s="3" t="s">
        <v>219</v>
      </c>
      <c r="Z29" s="3">
        <v>2204019905</v>
      </c>
      <c r="AA29" s="3"/>
      <c r="AB29" s="3"/>
      <c r="AC29" s="3" t="s">
        <v>217</v>
      </c>
      <c r="AD29" s="3" t="s">
        <v>187</v>
      </c>
      <c r="AE29" s="3" t="s">
        <v>218</v>
      </c>
      <c r="AF29" s="9">
        <v>44789</v>
      </c>
      <c r="AH29" s="9">
        <v>44790</v>
      </c>
      <c r="AI29" s="9">
        <v>25568</v>
      </c>
    </row>
    <row r="30" spans="1:36" x14ac:dyDescent="0.25">
      <c r="A30" s="13">
        <v>96321</v>
      </c>
      <c r="B30" s="3" t="s">
        <v>326</v>
      </c>
      <c r="C30" s="3"/>
      <c r="D30" s="3" t="s">
        <v>327</v>
      </c>
      <c r="E30" s="3" t="s">
        <v>328</v>
      </c>
      <c r="F30" s="3" t="s">
        <v>176</v>
      </c>
      <c r="G30" s="11">
        <v>7719</v>
      </c>
      <c r="H30" t="str">
        <f t="shared" si="0"/>
        <v>US</v>
      </c>
      <c r="I30" t="s">
        <v>334</v>
      </c>
      <c r="J30" t="str">
        <f>_xlfn.SWITCH(LEFT(I30,2),"17","Finance Buy-Down","13","Instant Rebate","18","Finance Buy-Down","14","Instant Rebate","")</f>
        <v>Instant Rebate</v>
      </c>
      <c r="L30" s="3" t="s">
        <v>335</v>
      </c>
      <c r="M30" s="3" t="s">
        <v>336</v>
      </c>
      <c r="N30" s="3" t="s">
        <v>176</v>
      </c>
      <c r="O30" s="3">
        <v>7727</v>
      </c>
      <c r="P30" s="3"/>
      <c r="Q30" s="3" t="s">
        <v>43</v>
      </c>
      <c r="T30" s="6">
        <v>625</v>
      </c>
      <c r="U30" s="3" t="s">
        <v>64</v>
      </c>
      <c r="Y30" s="3" t="s">
        <v>222</v>
      </c>
      <c r="Z30" s="3">
        <v>2206073760</v>
      </c>
      <c r="AA30" s="3"/>
      <c r="AB30" s="3"/>
      <c r="AC30" s="3" t="s">
        <v>217</v>
      </c>
      <c r="AD30" s="3" t="s">
        <v>337</v>
      </c>
      <c r="AE30" s="3" t="s">
        <v>218</v>
      </c>
      <c r="AF30" s="9">
        <v>44790</v>
      </c>
      <c r="AH30" s="9">
        <v>44791</v>
      </c>
      <c r="AI30" s="9">
        <v>25568</v>
      </c>
    </row>
    <row r="31" spans="1:36" x14ac:dyDescent="0.25">
      <c r="A31" s="13">
        <v>96321</v>
      </c>
      <c r="B31" s="3" t="s">
        <v>326</v>
      </c>
      <c r="C31" s="3"/>
      <c r="D31" s="3" t="s">
        <v>327</v>
      </c>
      <c r="E31" s="3" t="s">
        <v>328</v>
      </c>
      <c r="F31" s="3" t="s">
        <v>176</v>
      </c>
      <c r="G31" s="11">
        <v>7719</v>
      </c>
      <c r="H31" t="str">
        <f t="shared" si="0"/>
        <v>US</v>
      </c>
      <c r="I31" t="s">
        <v>338</v>
      </c>
      <c r="J31" t="str">
        <f>_xlfn.SWITCH(LEFT(I31,2),"17","Finance Buy-Down","13","Instant Rebate","18","Finance Buy-Down","14","Instant Rebate","")</f>
        <v>Instant Rebate</v>
      </c>
      <c r="L31" s="3" t="s">
        <v>339</v>
      </c>
      <c r="M31" s="3" t="s">
        <v>340</v>
      </c>
      <c r="N31" s="3" t="s">
        <v>176</v>
      </c>
      <c r="O31" s="3">
        <v>7756</v>
      </c>
      <c r="P31" s="3"/>
      <c r="Q31" s="3" t="s">
        <v>43</v>
      </c>
      <c r="T31" s="6">
        <v>625</v>
      </c>
      <c r="U31" s="3" t="s">
        <v>64</v>
      </c>
      <c r="Y31" s="3" t="s">
        <v>223</v>
      </c>
      <c r="Z31" s="3">
        <v>2202238436</v>
      </c>
      <c r="AA31" s="3"/>
      <c r="AB31" s="3"/>
      <c r="AC31" s="3" t="s">
        <v>220</v>
      </c>
      <c r="AD31" s="3" t="s">
        <v>341</v>
      </c>
      <c r="AE31" s="3" t="s">
        <v>218</v>
      </c>
      <c r="AF31" s="9">
        <v>44785</v>
      </c>
      <c r="AH31" s="9">
        <v>44788</v>
      </c>
      <c r="AI31" s="9">
        <v>25568</v>
      </c>
    </row>
    <row r="32" spans="1:36" x14ac:dyDescent="0.25">
      <c r="A32" s="13">
        <v>96321</v>
      </c>
      <c r="B32" s="3" t="s">
        <v>326</v>
      </c>
      <c r="C32" s="3"/>
      <c r="D32" s="3" t="s">
        <v>327</v>
      </c>
      <c r="E32" s="3" t="s">
        <v>328</v>
      </c>
      <c r="F32" s="3" t="s">
        <v>176</v>
      </c>
      <c r="G32" s="11">
        <v>7719</v>
      </c>
      <c r="H32" t="str">
        <f t="shared" si="0"/>
        <v>US</v>
      </c>
      <c r="I32" t="s">
        <v>342</v>
      </c>
      <c r="J32" t="str">
        <f>_xlfn.SWITCH(LEFT(I32,2),"17","Finance Buy-Down","13","Instant Rebate","18","Finance Buy-Down","14","Instant Rebate","")</f>
        <v>Instant Rebate</v>
      </c>
      <c r="L32" s="3" t="s">
        <v>343</v>
      </c>
      <c r="M32" s="3" t="s">
        <v>330</v>
      </c>
      <c r="N32" s="3" t="s">
        <v>176</v>
      </c>
      <c r="O32" s="3">
        <v>8750</v>
      </c>
      <c r="P32" s="3"/>
      <c r="Q32" s="3" t="s">
        <v>43</v>
      </c>
      <c r="T32" s="6">
        <v>625</v>
      </c>
      <c r="U32" s="3" t="s">
        <v>64</v>
      </c>
      <c r="Y32" s="3" t="s">
        <v>230</v>
      </c>
      <c r="Z32" s="3">
        <v>2205287831</v>
      </c>
      <c r="AA32" s="3"/>
      <c r="AB32" s="3"/>
      <c r="AC32" s="3" t="s">
        <v>217</v>
      </c>
      <c r="AD32" s="3" t="s">
        <v>344</v>
      </c>
      <c r="AE32" s="3" t="s">
        <v>218</v>
      </c>
      <c r="AF32" s="9">
        <v>44785</v>
      </c>
      <c r="AH32" s="9">
        <v>44788</v>
      </c>
      <c r="AI32" s="9">
        <v>25568</v>
      </c>
    </row>
    <row r="33" spans="1:35" x14ac:dyDescent="0.25">
      <c r="A33" s="13">
        <v>96321</v>
      </c>
      <c r="B33" s="3" t="s">
        <v>326</v>
      </c>
      <c r="C33" s="3"/>
      <c r="D33" s="3" t="s">
        <v>327</v>
      </c>
      <c r="E33" s="3" t="s">
        <v>328</v>
      </c>
      <c r="F33" s="3" t="s">
        <v>176</v>
      </c>
      <c r="G33" s="11">
        <v>7719</v>
      </c>
      <c r="H33" t="str">
        <f t="shared" si="0"/>
        <v>US</v>
      </c>
      <c r="I33" t="s">
        <v>346</v>
      </c>
      <c r="J33" t="str">
        <f>_xlfn.SWITCH(LEFT(I33,2),"17","Finance Buy-Down","13","Instant Rebate","18","Finance Buy-Down","14","Instant Rebate","")</f>
        <v>Instant Rebate</v>
      </c>
      <c r="L33" s="3" t="s">
        <v>347</v>
      </c>
      <c r="M33" s="3" t="s">
        <v>330</v>
      </c>
      <c r="N33" s="3" t="s">
        <v>176</v>
      </c>
      <c r="O33" s="3">
        <v>8750</v>
      </c>
      <c r="P33" s="3"/>
      <c r="Q33" s="3" t="s">
        <v>43</v>
      </c>
      <c r="T33" s="6">
        <v>625</v>
      </c>
      <c r="U33" s="3" t="s">
        <v>64</v>
      </c>
      <c r="Y33" s="3" t="s">
        <v>223</v>
      </c>
      <c r="Z33" s="3">
        <v>2109272377</v>
      </c>
      <c r="AA33" s="3"/>
      <c r="AB33" s="3"/>
      <c r="AC33" s="3" t="s">
        <v>217</v>
      </c>
      <c r="AD33" s="3" t="s">
        <v>348</v>
      </c>
      <c r="AE33" s="3" t="s">
        <v>218</v>
      </c>
      <c r="AF33" s="9">
        <v>44789</v>
      </c>
      <c r="AH33" s="9">
        <v>44790</v>
      </c>
      <c r="AI33" s="9">
        <v>25568</v>
      </c>
    </row>
    <row r="34" spans="1:35" x14ac:dyDescent="0.25">
      <c r="A34" s="13">
        <v>96321</v>
      </c>
      <c r="B34" s="3" t="s">
        <v>326</v>
      </c>
      <c r="C34" s="3"/>
      <c r="D34" s="3" t="s">
        <v>327</v>
      </c>
      <c r="E34" s="3" t="s">
        <v>328</v>
      </c>
      <c r="F34" s="3" t="s">
        <v>176</v>
      </c>
      <c r="G34" s="11">
        <v>7719</v>
      </c>
      <c r="H34" t="str">
        <f t="shared" si="0"/>
        <v>US</v>
      </c>
      <c r="I34" t="s">
        <v>349</v>
      </c>
      <c r="J34" t="str">
        <f>_xlfn.SWITCH(LEFT(I34,2),"17","Finance Buy-Down","13","Instant Rebate","18","Finance Buy-Down","14","Instant Rebate","")</f>
        <v>Instant Rebate</v>
      </c>
      <c r="L34" s="3" t="s">
        <v>350</v>
      </c>
      <c r="M34" s="3" t="s">
        <v>329</v>
      </c>
      <c r="N34" s="3" t="s">
        <v>176</v>
      </c>
      <c r="O34" s="3">
        <v>7762</v>
      </c>
      <c r="P34" s="3"/>
      <c r="Q34" s="3" t="s">
        <v>43</v>
      </c>
      <c r="T34" s="6">
        <v>625</v>
      </c>
      <c r="U34" s="3" t="s">
        <v>64</v>
      </c>
      <c r="Y34" s="3" t="s">
        <v>222</v>
      </c>
      <c r="Z34" s="3">
        <v>2206073756</v>
      </c>
      <c r="AA34" s="3"/>
      <c r="AB34" s="3"/>
      <c r="AC34" s="3" t="s">
        <v>217</v>
      </c>
      <c r="AD34" s="3" t="s">
        <v>351</v>
      </c>
      <c r="AE34" s="3" t="s">
        <v>218</v>
      </c>
      <c r="AF34" s="9">
        <v>44790</v>
      </c>
      <c r="AH34" s="9">
        <v>44791</v>
      </c>
      <c r="AI34" s="9">
        <v>25568</v>
      </c>
    </row>
    <row r="35" spans="1:35" x14ac:dyDescent="0.25">
      <c r="A35" s="13">
        <v>96321</v>
      </c>
      <c r="B35" s="3" t="s">
        <v>326</v>
      </c>
      <c r="C35" s="3"/>
      <c r="D35" s="3" t="s">
        <v>327</v>
      </c>
      <c r="E35" s="3" t="s">
        <v>328</v>
      </c>
      <c r="F35" s="3" t="s">
        <v>176</v>
      </c>
      <c r="G35" s="11">
        <v>7719</v>
      </c>
      <c r="H35" t="str">
        <f t="shared" si="0"/>
        <v>US</v>
      </c>
      <c r="I35" t="s">
        <v>352</v>
      </c>
      <c r="J35" t="str">
        <f>_xlfn.SWITCH(LEFT(I35,2),"17","Finance Buy-Down","13","Instant Rebate","18","Finance Buy-Down","14","Instant Rebate","")</f>
        <v>Instant Rebate</v>
      </c>
      <c r="L35" s="3" t="s">
        <v>353</v>
      </c>
      <c r="M35" s="3" t="s">
        <v>340</v>
      </c>
      <c r="N35" s="3" t="s">
        <v>176</v>
      </c>
      <c r="O35" s="3">
        <v>7756</v>
      </c>
      <c r="P35" s="3"/>
      <c r="Q35" s="3" t="s">
        <v>43</v>
      </c>
      <c r="T35" s="6">
        <v>625</v>
      </c>
      <c r="U35" s="3" t="s">
        <v>64</v>
      </c>
      <c r="Y35" s="3" t="s">
        <v>223</v>
      </c>
      <c r="Z35" s="3">
        <v>2207133514</v>
      </c>
      <c r="AA35" s="3"/>
      <c r="AB35" s="3"/>
      <c r="AC35" s="3" t="s">
        <v>217</v>
      </c>
      <c r="AD35" s="3" t="s">
        <v>354</v>
      </c>
      <c r="AE35" s="3" t="s">
        <v>218</v>
      </c>
      <c r="AF35" s="9">
        <v>44784</v>
      </c>
      <c r="AH35" s="9">
        <v>44790</v>
      </c>
      <c r="AI35" s="9">
        <v>25568</v>
      </c>
    </row>
    <row r="36" spans="1:35" x14ac:dyDescent="0.25">
      <c r="A36" s="13">
        <v>96321</v>
      </c>
      <c r="B36" s="3" t="s">
        <v>326</v>
      </c>
      <c r="C36" s="3"/>
      <c r="D36" s="3" t="s">
        <v>327</v>
      </c>
      <c r="E36" s="3" t="s">
        <v>328</v>
      </c>
      <c r="F36" s="3" t="s">
        <v>176</v>
      </c>
      <c r="G36" s="11">
        <v>7719</v>
      </c>
      <c r="H36" t="str">
        <f t="shared" si="0"/>
        <v>US</v>
      </c>
      <c r="I36" t="s">
        <v>355</v>
      </c>
      <c r="J36" t="str">
        <f>_xlfn.SWITCH(LEFT(I36,2),"17","Finance Buy-Down","13","Instant Rebate","18","Finance Buy-Down","14","Instant Rebate","")</f>
        <v>Instant Rebate</v>
      </c>
      <c r="L36" s="3" t="s">
        <v>356</v>
      </c>
      <c r="M36" s="3" t="s">
        <v>345</v>
      </c>
      <c r="N36" s="3" t="s">
        <v>176</v>
      </c>
      <c r="O36" s="3">
        <v>7719</v>
      </c>
      <c r="P36" s="3"/>
      <c r="Q36" s="3" t="s">
        <v>43</v>
      </c>
      <c r="T36" s="6">
        <v>625</v>
      </c>
      <c r="U36" s="3" t="s">
        <v>64</v>
      </c>
      <c r="Y36" s="3" t="s">
        <v>223</v>
      </c>
      <c r="Z36" s="3">
        <v>2106533862</v>
      </c>
      <c r="AA36" s="3"/>
      <c r="AB36" s="3"/>
      <c r="AC36" s="3" t="s">
        <v>217</v>
      </c>
      <c r="AD36" s="3" t="s">
        <v>357</v>
      </c>
      <c r="AE36" s="3" t="s">
        <v>218</v>
      </c>
      <c r="AF36" s="9">
        <v>44788</v>
      </c>
      <c r="AH36" s="9">
        <v>44790</v>
      </c>
      <c r="AI36" s="9">
        <v>25568</v>
      </c>
    </row>
    <row r="37" spans="1:35" x14ac:dyDescent="0.25">
      <c r="A37" s="13">
        <v>9069</v>
      </c>
      <c r="B37" s="3" t="s">
        <v>359</v>
      </c>
      <c r="C37" s="3"/>
      <c r="D37" s="3" t="s">
        <v>360</v>
      </c>
      <c r="E37" s="3" t="s">
        <v>361</v>
      </c>
      <c r="F37" s="3" t="s">
        <v>106</v>
      </c>
      <c r="G37" s="11">
        <v>29501</v>
      </c>
      <c r="H37" t="str">
        <f t="shared" si="0"/>
        <v>US</v>
      </c>
      <c r="I37" t="s">
        <v>362</v>
      </c>
      <c r="J37" t="str">
        <f>_xlfn.SWITCH(LEFT(I37,2),"17","Finance Buy-Down","13","Instant Rebate","18","Finance Buy-Down","14","Instant Rebate","")</f>
        <v>Instant Rebate</v>
      </c>
      <c r="L37" s="3" t="s">
        <v>363</v>
      </c>
      <c r="M37" s="3" t="s">
        <v>364</v>
      </c>
      <c r="N37" s="3" t="s">
        <v>106</v>
      </c>
      <c r="O37" s="3">
        <v>29505</v>
      </c>
      <c r="P37" s="3"/>
      <c r="Q37" s="3" t="s">
        <v>43</v>
      </c>
      <c r="T37" s="6">
        <v>625</v>
      </c>
      <c r="U37" s="3" t="s">
        <v>365</v>
      </c>
      <c r="Y37" s="3" t="s">
        <v>223</v>
      </c>
      <c r="Z37" s="3">
        <v>2103208017</v>
      </c>
      <c r="AA37" s="3"/>
      <c r="AB37" s="3"/>
      <c r="AC37" s="3" t="s">
        <v>220</v>
      </c>
      <c r="AD37" s="3" t="s">
        <v>366</v>
      </c>
      <c r="AE37" s="3" t="s">
        <v>218</v>
      </c>
      <c r="AF37" s="9">
        <v>44788</v>
      </c>
      <c r="AH37" s="9">
        <v>44789</v>
      </c>
      <c r="AI37" s="9">
        <v>25568</v>
      </c>
    </row>
    <row r="38" spans="1:35" x14ac:dyDescent="0.25">
      <c r="A38" s="13">
        <v>8667</v>
      </c>
      <c r="B38" s="3" t="s">
        <v>75</v>
      </c>
      <c r="C38" s="3"/>
      <c r="D38" s="3" t="s">
        <v>76</v>
      </c>
      <c r="E38" s="3" t="s">
        <v>77</v>
      </c>
      <c r="F38" s="3" t="s">
        <v>78</v>
      </c>
      <c r="G38" s="11">
        <v>21727</v>
      </c>
      <c r="H38" t="str">
        <f t="shared" si="0"/>
        <v>US</v>
      </c>
      <c r="I38" t="s">
        <v>372</v>
      </c>
      <c r="J38" t="str">
        <f>_xlfn.SWITCH(LEFT(I38,2),"17","Finance Buy-Down","13","Instant Rebate","18","Finance Buy-Down","14","Instant Rebate","")</f>
        <v>Instant Rebate</v>
      </c>
      <c r="L38" s="3" t="s">
        <v>373</v>
      </c>
      <c r="M38" s="3" t="s">
        <v>371</v>
      </c>
      <c r="N38" s="3" t="s">
        <v>63</v>
      </c>
      <c r="O38" s="3">
        <v>17325</v>
      </c>
      <c r="P38" s="3"/>
      <c r="Q38" s="3" t="s">
        <v>43</v>
      </c>
      <c r="T38" s="6">
        <v>625</v>
      </c>
      <c r="U38" s="3" t="s">
        <v>79</v>
      </c>
      <c r="Y38" s="3" t="s">
        <v>219</v>
      </c>
      <c r="Z38" s="3">
        <v>2205406831</v>
      </c>
      <c r="AA38" s="3"/>
      <c r="AB38" s="3"/>
      <c r="AC38" s="3" t="s">
        <v>217</v>
      </c>
      <c r="AD38" s="3" t="s">
        <v>374</v>
      </c>
      <c r="AE38" s="3" t="s">
        <v>244</v>
      </c>
      <c r="AF38" s="9">
        <v>44790</v>
      </c>
      <c r="AH38" s="9">
        <v>44791</v>
      </c>
      <c r="AI38" s="9">
        <v>25568</v>
      </c>
    </row>
    <row r="39" spans="1:35" x14ac:dyDescent="0.25">
      <c r="A39" s="13">
        <v>8667</v>
      </c>
      <c r="B39" s="3" t="s">
        <v>75</v>
      </c>
      <c r="C39" s="3"/>
      <c r="D39" s="3" t="s">
        <v>76</v>
      </c>
      <c r="E39" s="3" t="s">
        <v>77</v>
      </c>
      <c r="F39" s="3" t="s">
        <v>78</v>
      </c>
      <c r="G39" s="11">
        <v>21727</v>
      </c>
      <c r="H39" t="str">
        <f t="shared" si="0"/>
        <v>US</v>
      </c>
      <c r="I39" t="s">
        <v>375</v>
      </c>
      <c r="J39" t="str">
        <f>_xlfn.SWITCH(LEFT(I39,2),"17","Finance Buy-Down","13","Instant Rebate","18","Finance Buy-Down","14","Instant Rebate","")</f>
        <v>Instant Rebate</v>
      </c>
      <c r="L39" s="3" t="s">
        <v>376</v>
      </c>
      <c r="M39" s="3" t="s">
        <v>80</v>
      </c>
      <c r="N39" s="3" t="s">
        <v>78</v>
      </c>
      <c r="O39" s="3">
        <v>21703</v>
      </c>
      <c r="P39" s="3"/>
      <c r="Q39" s="3" t="s">
        <v>43</v>
      </c>
      <c r="T39" s="6">
        <v>625</v>
      </c>
      <c r="U39" s="3" t="s">
        <v>79</v>
      </c>
      <c r="Y39" s="3" t="s">
        <v>223</v>
      </c>
      <c r="Z39" s="3">
        <v>2112374543</v>
      </c>
      <c r="AA39" s="3"/>
      <c r="AB39" s="3"/>
      <c r="AC39" s="3" t="s">
        <v>220</v>
      </c>
      <c r="AD39" s="3" t="s">
        <v>74</v>
      </c>
      <c r="AE39" s="3" t="s">
        <v>244</v>
      </c>
      <c r="AF39" s="9">
        <v>44785</v>
      </c>
      <c r="AH39" s="9">
        <v>44790</v>
      </c>
      <c r="AI39" s="9">
        <v>25568</v>
      </c>
    </row>
    <row r="40" spans="1:35" x14ac:dyDescent="0.25">
      <c r="A40" s="13">
        <v>8667</v>
      </c>
      <c r="B40" s="3" t="s">
        <v>75</v>
      </c>
      <c r="C40" s="3"/>
      <c r="D40" s="3" t="s">
        <v>76</v>
      </c>
      <c r="E40" s="3" t="s">
        <v>77</v>
      </c>
      <c r="F40" s="3" t="s">
        <v>78</v>
      </c>
      <c r="G40" s="11">
        <v>21727</v>
      </c>
      <c r="H40" t="str">
        <f t="shared" si="0"/>
        <v>US</v>
      </c>
      <c r="I40" t="s">
        <v>377</v>
      </c>
      <c r="J40" t="str">
        <f>_xlfn.SWITCH(LEFT(I40,2),"17","Finance Buy-Down","13","Instant Rebate","18","Finance Buy-Down","14","Instant Rebate","")</f>
        <v>Instant Rebate</v>
      </c>
      <c r="L40" s="3" t="s">
        <v>378</v>
      </c>
      <c r="M40" s="3" t="s">
        <v>371</v>
      </c>
      <c r="N40" s="3" t="s">
        <v>63</v>
      </c>
      <c r="O40" s="3">
        <v>17325</v>
      </c>
      <c r="P40" s="3"/>
      <c r="Q40" s="3" t="s">
        <v>43</v>
      </c>
      <c r="T40" s="6">
        <v>625</v>
      </c>
      <c r="U40" s="3" t="s">
        <v>79</v>
      </c>
      <c r="Y40" s="3" t="s">
        <v>219</v>
      </c>
      <c r="Z40" s="3">
        <v>2204037974</v>
      </c>
      <c r="AA40" s="3"/>
      <c r="AB40" s="3"/>
      <c r="AC40" s="3" t="s">
        <v>217</v>
      </c>
      <c r="AD40" s="3" t="s">
        <v>379</v>
      </c>
      <c r="AE40" s="3" t="s">
        <v>244</v>
      </c>
      <c r="AF40" s="9">
        <v>44789</v>
      </c>
      <c r="AH40" s="9">
        <v>44790</v>
      </c>
      <c r="AI40" s="9">
        <v>25568</v>
      </c>
    </row>
    <row r="41" spans="1:35" x14ac:dyDescent="0.25">
      <c r="A41" s="13">
        <v>8667</v>
      </c>
      <c r="B41" s="3" t="s">
        <v>75</v>
      </c>
      <c r="C41" s="3"/>
      <c r="D41" s="3" t="s">
        <v>76</v>
      </c>
      <c r="E41" s="3" t="s">
        <v>77</v>
      </c>
      <c r="F41" s="3" t="s">
        <v>78</v>
      </c>
      <c r="G41" s="11">
        <v>21727</v>
      </c>
      <c r="H41" t="str">
        <f t="shared" si="0"/>
        <v>US</v>
      </c>
      <c r="I41" t="s">
        <v>381</v>
      </c>
      <c r="J41" t="str">
        <f>_xlfn.SWITCH(LEFT(I41,2),"17","Finance Buy-Down","13","Instant Rebate","18","Finance Buy-Down","14","Instant Rebate","")</f>
        <v>Instant Rebate</v>
      </c>
      <c r="L41" s="3" t="s">
        <v>382</v>
      </c>
      <c r="M41" s="3" t="s">
        <v>383</v>
      </c>
      <c r="N41" s="3" t="s">
        <v>78</v>
      </c>
      <c r="O41" s="3">
        <v>21771</v>
      </c>
      <c r="P41" s="3"/>
      <c r="Q41" s="3" t="s">
        <v>43</v>
      </c>
      <c r="T41" s="6">
        <v>625</v>
      </c>
      <c r="U41" s="3" t="s">
        <v>79</v>
      </c>
      <c r="Y41" s="3" t="s">
        <v>223</v>
      </c>
      <c r="Z41" s="3">
        <v>2201239790</v>
      </c>
      <c r="AA41" s="3"/>
      <c r="AB41" s="3"/>
      <c r="AC41" s="3" t="s">
        <v>220</v>
      </c>
      <c r="AD41" s="3" t="s">
        <v>384</v>
      </c>
      <c r="AE41" s="3" t="s">
        <v>244</v>
      </c>
      <c r="AF41" s="9">
        <v>44790</v>
      </c>
      <c r="AH41" s="9">
        <v>44791</v>
      </c>
      <c r="AI41" s="9">
        <v>25568</v>
      </c>
    </row>
    <row r="42" spans="1:35" x14ac:dyDescent="0.25">
      <c r="A42" s="13">
        <v>791497</v>
      </c>
      <c r="B42" s="3" t="s">
        <v>388</v>
      </c>
      <c r="C42" s="3"/>
      <c r="D42" s="3" t="s">
        <v>389</v>
      </c>
      <c r="E42" s="3" t="s">
        <v>390</v>
      </c>
      <c r="F42" s="3" t="s">
        <v>209</v>
      </c>
      <c r="G42" s="11">
        <v>28467</v>
      </c>
      <c r="H42" t="str">
        <f t="shared" si="0"/>
        <v>US</v>
      </c>
      <c r="I42" t="s">
        <v>392</v>
      </c>
      <c r="J42" t="str">
        <f>_xlfn.SWITCH(LEFT(I42,2),"17","Finance Buy-Down","13","Instant Rebate","18","Finance Buy-Down","14","Instant Rebate","")</f>
        <v>Instant Rebate</v>
      </c>
      <c r="L42" s="3" t="s">
        <v>393</v>
      </c>
      <c r="M42" s="3" t="s">
        <v>394</v>
      </c>
      <c r="N42" s="3" t="s">
        <v>209</v>
      </c>
      <c r="O42" s="3">
        <v>28469</v>
      </c>
      <c r="P42" s="3"/>
      <c r="Q42" s="3" t="s">
        <v>43</v>
      </c>
      <c r="T42" s="6">
        <v>625</v>
      </c>
      <c r="U42" s="3" t="s">
        <v>391</v>
      </c>
      <c r="Y42" s="3" t="s">
        <v>223</v>
      </c>
      <c r="Z42" s="3">
        <v>2110687911</v>
      </c>
      <c r="AA42" s="3"/>
      <c r="AB42" s="3"/>
      <c r="AC42" s="3" t="s">
        <v>220</v>
      </c>
      <c r="AD42" s="3" t="s">
        <v>380</v>
      </c>
      <c r="AE42" s="3" t="s">
        <v>218</v>
      </c>
      <c r="AF42" s="9">
        <v>44785</v>
      </c>
      <c r="AH42" s="9">
        <v>44789</v>
      </c>
      <c r="AI42" s="9">
        <v>25568</v>
      </c>
    </row>
    <row r="43" spans="1:35" x14ac:dyDescent="0.25">
      <c r="A43" s="13" t="s">
        <v>396</v>
      </c>
      <c r="B43" s="3" t="s">
        <v>397</v>
      </c>
      <c r="C43" s="3"/>
      <c r="D43" s="3" t="s">
        <v>398</v>
      </c>
      <c r="E43" s="3" t="s">
        <v>399</v>
      </c>
      <c r="F43" s="3" t="s">
        <v>400</v>
      </c>
      <c r="G43" s="11">
        <v>58201</v>
      </c>
      <c r="H43" t="str">
        <f t="shared" si="0"/>
        <v>US</v>
      </c>
      <c r="I43" t="s">
        <v>403</v>
      </c>
      <c r="J43" t="str">
        <f>_xlfn.SWITCH(LEFT(I43,2),"17","Finance Buy-Down","13","Instant Rebate","18","Finance Buy-Down","14","Instant Rebate","")</f>
        <v>Instant Rebate</v>
      </c>
      <c r="L43" s="3" t="s">
        <v>404</v>
      </c>
      <c r="M43" s="3" t="s">
        <v>402</v>
      </c>
      <c r="N43" s="3" t="s">
        <v>400</v>
      </c>
      <c r="O43" s="3">
        <v>58201</v>
      </c>
      <c r="P43" s="3"/>
      <c r="Q43" s="3" t="s">
        <v>43</v>
      </c>
      <c r="T43" s="6">
        <v>625</v>
      </c>
      <c r="U43" s="3" t="s">
        <v>172</v>
      </c>
      <c r="Y43" s="3" t="s">
        <v>224</v>
      </c>
      <c r="Z43" s="3">
        <v>2110170233</v>
      </c>
      <c r="AA43" s="3"/>
      <c r="AB43" s="3"/>
      <c r="AC43" s="3" t="s">
        <v>217</v>
      </c>
      <c r="AD43" s="3" t="s">
        <v>405</v>
      </c>
      <c r="AE43" s="3" t="s">
        <v>218</v>
      </c>
      <c r="AF43" s="9">
        <v>44784</v>
      </c>
      <c r="AH43" s="9">
        <v>44785</v>
      </c>
      <c r="AI43" s="9">
        <v>25568</v>
      </c>
    </row>
    <row r="44" spans="1:35" x14ac:dyDescent="0.25">
      <c r="A44" s="13">
        <v>6981</v>
      </c>
      <c r="B44" s="3" t="s">
        <v>406</v>
      </c>
      <c r="C44" s="3"/>
      <c r="D44" s="3" t="s">
        <v>407</v>
      </c>
      <c r="E44" s="3" t="s">
        <v>408</v>
      </c>
      <c r="F44" s="3" t="s">
        <v>409</v>
      </c>
      <c r="G44" s="11">
        <v>97702</v>
      </c>
      <c r="H44" t="str">
        <f t="shared" si="0"/>
        <v>US</v>
      </c>
      <c r="I44" t="s">
        <v>413</v>
      </c>
      <c r="J44" t="str">
        <f>_xlfn.SWITCH(LEFT(I44,2),"17","Finance Buy-Down","13","Instant Rebate","18","Finance Buy-Down","14","Instant Rebate","")</f>
        <v>Instant Rebate</v>
      </c>
      <c r="L44" s="3" t="s">
        <v>414</v>
      </c>
      <c r="M44" s="3" t="s">
        <v>412</v>
      </c>
      <c r="N44" s="3" t="s">
        <v>409</v>
      </c>
      <c r="O44" s="3">
        <v>97707</v>
      </c>
      <c r="P44" s="3"/>
      <c r="Q44" s="3" t="s">
        <v>43</v>
      </c>
      <c r="T44" s="6">
        <v>625</v>
      </c>
      <c r="U44" s="3" t="s">
        <v>410</v>
      </c>
      <c r="Y44" s="3" t="s">
        <v>247</v>
      </c>
      <c r="Z44" s="3">
        <v>2201077439</v>
      </c>
      <c r="AA44" s="3"/>
      <c r="AB44" s="3"/>
      <c r="AC44" s="3" t="s">
        <v>217</v>
      </c>
      <c r="AD44" s="3" t="s">
        <v>415</v>
      </c>
      <c r="AE44" s="3" t="s">
        <v>218</v>
      </c>
      <c r="AF44" s="9">
        <v>44789</v>
      </c>
      <c r="AH44" s="9">
        <v>44790</v>
      </c>
      <c r="AI44" s="9">
        <v>25568</v>
      </c>
    </row>
    <row r="45" spans="1:35" x14ac:dyDescent="0.25">
      <c r="A45" s="13">
        <v>66558</v>
      </c>
      <c r="B45" s="3" t="s">
        <v>417</v>
      </c>
      <c r="C45" s="3"/>
      <c r="D45" s="3" t="s">
        <v>418</v>
      </c>
      <c r="E45" s="3" t="s">
        <v>314</v>
      </c>
      <c r="F45" s="3" t="s">
        <v>106</v>
      </c>
      <c r="G45" s="11">
        <v>29212</v>
      </c>
      <c r="H45" t="str">
        <f t="shared" si="0"/>
        <v>US</v>
      </c>
      <c r="I45" t="s">
        <v>420</v>
      </c>
      <c r="J45" t="str">
        <f>_xlfn.SWITCH(LEFT(I45,2),"17","Finance Buy-Down","13","Instant Rebate","18","Finance Buy-Down","14","Instant Rebate","")</f>
        <v>Instant Rebate</v>
      </c>
      <c r="L45" s="3" t="s">
        <v>421</v>
      </c>
      <c r="M45" s="3" t="s">
        <v>300</v>
      </c>
      <c r="N45" s="3" t="s">
        <v>106</v>
      </c>
      <c r="O45" s="3">
        <v>29212</v>
      </c>
      <c r="P45" s="3"/>
      <c r="Q45" s="3" t="s">
        <v>43</v>
      </c>
      <c r="T45" s="6">
        <v>625</v>
      </c>
      <c r="U45" s="3" t="s">
        <v>419</v>
      </c>
      <c r="Y45" s="3" t="s">
        <v>223</v>
      </c>
      <c r="Z45" s="3">
        <v>2207346911</v>
      </c>
      <c r="AA45" s="3"/>
      <c r="AB45" s="3"/>
      <c r="AC45" s="3" t="s">
        <v>220</v>
      </c>
      <c r="AD45" s="3" t="s">
        <v>203</v>
      </c>
      <c r="AE45" s="3" t="s">
        <v>218</v>
      </c>
      <c r="AF45" s="9">
        <v>44784</v>
      </c>
      <c r="AH45" s="9">
        <v>44788</v>
      </c>
      <c r="AI45" s="9">
        <v>25568</v>
      </c>
    </row>
    <row r="46" spans="1:35" x14ac:dyDescent="0.25">
      <c r="A46" s="13">
        <v>5504</v>
      </c>
      <c r="B46" s="3" t="s">
        <v>425</v>
      </c>
      <c r="C46" s="3"/>
      <c r="D46" s="3" t="s">
        <v>426</v>
      </c>
      <c r="E46" s="3" t="s">
        <v>427</v>
      </c>
      <c r="F46" s="3" t="s">
        <v>409</v>
      </c>
      <c r="G46" s="11">
        <v>97005</v>
      </c>
      <c r="H46" t="str">
        <f t="shared" si="0"/>
        <v>US</v>
      </c>
      <c r="I46" t="s">
        <v>429</v>
      </c>
      <c r="J46" t="str">
        <f>_xlfn.SWITCH(LEFT(I46,2),"17","Finance Buy-Down","13","Instant Rebate","18","Finance Buy-Down","14","Instant Rebate","")</f>
        <v>Instant Rebate</v>
      </c>
      <c r="L46" s="3" t="s">
        <v>430</v>
      </c>
      <c r="M46" s="3" t="s">
        <v>431</v>
      </c>
      <c r="N46" s="3" t="s">
        <v>409</v>
      </c>
      <c r="O46" s="3">
        <v>97078</v>
      </c>
      <c r="P46" s="3"/>
      <c r="Q46" s="3" t="s">
        <v>43</v>
      </c>
      <c r="T46" s="6">
        <v>500</v>
      </c>
      <c r="U46" s="3" t="s">
        <v>428</v>
      </c>
      <c r="Y46" s="3" t="s">
        <v>230</v>
      </c>
      <c r="Z46" s="3">
        <v>2203263240</v>
      </c>
      <c r="AA46" s="3"/>
      <c r="AB46" s="3"/>
      <c r="AC46" s="3" t="s">
        <v>217</v>
      </c>
      <c r="AD46" s="3" t="s">
        <v>432</v>
      </c>
      <c r="AE46" s="3" t="s">
        <v>218</v>
      </c>
      <c r="AF46" s="9">
        <v>44784</v>
      </c>
      <c r="AH46" s="9">
        <v>44784</v>
      </c>
      <c r="AI46" s="9">
        <v>25568</v>
      </c>
    </row>
    <row r="47" spans="1:35" x14ac:dyDescent="0.25">
      <c r="A47" s="13">
        <v>51649</v>
      </c>
      <c r="B47" s="3" t="s">
        <v>433</v>
      </c>
      <c r="C47" s="3"/>
      <c r="D47" s="3" t="s">
        <v>434</v>
      </c>
      <c r="E47" s="3" t="s">
        <v>435</v>
      </c>
      <c r="F47" s="3" t="s">
        <v>436</v>
      </c>
      <c r="G47" s="11">
        <v>98292</v>
      </c>
      <c r="H47" t="str">
        <f t="shared" si="0"/>
        <v>US</v>
      </c>
      <c r="I47" t="s">
        <v>439</v>
      </c>
      <c r="J47" t="str">
        <f>_xlfn.SWITCH(LEFT(I47,2),"17","Finance Buy-Down","13","Instant Rebate","18","Finance Buy-Down","14","Instant Rebate","")</f>
        <v>Instant Rebate</v>
      </c>
      <c r="L47" s="3" t="s">
        <v>440</v>
      </c>
      <c r="M47" s="3" t="s">
        <v>441</v>
      </c>
      <c r="N47" s="3" t="s">
        <v>85</v>
      </c>
      <c r="O47" s="3">
        <v>98277</v>
      </c>
      <c r="P47" s="3"/>
      <c r="Q47" s="3" t="s">
        <v>43</v>
      </c>
      <c r="T47" s="6">
        <v>625</v>
      </c>
      <c r="U47" s="3" t="s">
        <v>438</v>
      </c>
      <c r="Y47" s="3" t="s">
        <v>223</v>
      </c>
      <c r="Z47" s="3">
        <v>2205147403</v>
      </c>
      <c r="AA47" s="3"/>
      <c r="AB47" s="3"/>
      <c r="AC47" s="3" t="s">
        <v>220</v>
      </c>
      <c r="AD47" s="3" t="s">
        <v>442</v>
      </c>
      <c r="AE47" s="3" t="s">
        <v>218</v>
      </c>
      <c r="AF47" s="9">
        <v>44784</v>
      </c>
      <c r="AH47" s="9">
        <v>44785</v>
      </c>
      <c r="AI47" s="9">
        <v>25568</v>
      </c>
    </row>
    <row r="48" spans="1:35" x14ac:dyDescent="0.25">
      <c r="A48" s="13">
        <v>4976</v>
      </c>
      <c r="B48" s="3" t="s">
        <v>89</v>
      </c>
      <c r="C48" s="3"/>
      <c r="D48" s="3" t="s">
        <v>90</v>
      </c>
      <c r="E48" s="3" t="s">
        <v>91</v>
      </c>
      <c r="F48" s="3" t="s">
        <v>85</v>
      </c>
      <c r="G48" s="11">
        <v>98901</v>
      </c>
      <c r="H48" t="str">
        <f t="shared" si="0"/>
        <v>US</v>
      </c>
      <c r="I48" t="s">
        <v>443</v>
      </c>
      <c r="J48" t="str">
        <f>_xlfn.SWITCH(LEFT(I48,2),"17","Finance Buy-Down","13","Instant Rebate","18","Finance Buy-Down","14","Instant Rebate","")</f>
        <v>Instant Rebate</v>
      </c>
      <c r="L48" s="3" t="s">
        <v>444</v>
      </c>
      <c r="M48" s="3" t="s">
        <v>92</v>
      </c>
      <c r="N48" s="3" t="s">
        <v>85</v>
      </c>
      <c r="O48" s="3">
        <v>98902</v>
      </c>
      <c r="P48" s="3"/>
      <c r="Q48" s="3" t="s">
        <v>43</v>
      </c>
      <c r="T48" s="6">
        <v>625</v>
      </c>
      <c r="U48" s="3" t="s">
        <v>93</v>
      </c>
      <c r="Y48" s="3" t="s">
        <v>223</v>
      </c>
      <c r="Z48" s="3">
        <v>2112041966</v>
      </c>
      <c r="AA48" s="3"/>
      <c r="AB48" s="3"/>
      <c r="AC48" s="3" t="s">
        <v>220</v>
      </c>
      <c r="AD48" s="3" t="s">
        <v>445</v>
      </c>
      <c r="AE48" s="3" t="s">
        <v>218</v>
      </c>
      <c r="AF48" s="9">
        <v>44790</v>
      </c>
      <c r="AH48" s="9">
        <v>44791</v>
      </c>
      <c r="AI48" s="9">
        <v>25568</v>
      </c>
    </row>
    <row r="49" spans="1:37" x14ac:dyDescent="0.25">
      <c r="A49" s="13">
        <v>4976</v>
      </c>
      <c r="B49" s="3" t="s">
        <v>89</v>
      </c>
      <c r="C49" s="3"/>
      <c r="D49" s="3" t="s">
        <v>90</v>
      </c>
      <c r="E49" s="3" t="s">
        <v>91</v>
      </c>
      <c r="F49" s="3" t="s">
        <v>85</v>
      </c>
      <c r="G49" s="11">
        <v>98901</v>
      </c>
      <c r="H49" t="str">
        <f t="shared" si="0"/>
        <v>US</v>
      </c>
      <c r="I49" t="s">
        <v>446</v>
      </c>
      <c r="J49" t="str">
        <f>_xlfn.SWITCH(LEFT(I49,2),"17","Finance Buy-Down","13","Instant Rebate","18","Finance Buy-Down","14","Instant Rebate","")</f>
        <v>Instant Rebate</v>
      </c>
      <c r="L49" s="3" t="s">
        <v>447</v>
      </c>
      <c r="M49" s="3" t="s">
        <v>92</v>
      </c>
      <c r="N49" s="3" t="s">
        <v>85</v>
      </c>
      <c r="O49" s="3">
        <v>98908</v>
      </c>
      <c r="P49" s="3"/>
      <c r="Q49" s="3" t="s">
        <v>43</v>
      </c>
      <c r="T49" s="6">
        <v>625</v>
      </c>
      <c r="U49" s="3" t="s">
        <v>93</v>
      </c>
      <c r="Y49" s="3" t="s">
        <v>247</v>
      </c>
      <c r="Z49" s="3">
        <v>2206043413</v>
      </c>
      <c r="AA49" s="3"/>
      <c r="AB49" s="3"/>
      <c r="AC49" s="3" t="s">
        <v>217</v>
      </c>
      <c r="AD49" s="3" t="s">
        <v>448</v>
      </c>
      <c r="AE49" s="3" t="s">
        <v>218</v>
      </c>
      <c r="AF49" s="9">
        <v>44785</v>
      </c>
      <c r="AH49" s="9">
        <v>44789</v>
      </c>
      <c r="AI49" s="9">
        <v>25568</v>
      </c>
    </row>
    <row r="50" spans="1:37" x14ac:dyDescent="0.25">
      <c r="A50" s="13">
        <v>48353</v>
      </c>
      <c r="B50" s="3" t="s">
        <v>450</v>
      </c>
      <c r="C50" s="3"/>
      <c r="D50" s="3" t="s">
        <v>451</v>
      </c>
      <c r="E50" s="3" t="s">
        <v>452</v>
      </c>
      <c r="F50" s="3" t="s">
        <v>85</v>
      </c>
      <c r="G50" s="11">
        <v>99109</v>
      </c>
      <c r="H50" t="str">
        <f t="shared" si="0"/>
        <v>US</v>
      </c>
      <c r="I50" t="s">
        <v>454</v>
      </c>
      <c r="J50" t="str">
        <f>_xlfn.SWITCH(LEFT(I50,2),"17","Finance Buy-Down","13","Instant Rebate","18","Finance Buy-Down","14","Instant Rebate","")</f>
        <v>Instant Rebate</v>
      </c>
      <c r="L50" s="3" t="s">
        <v>455</v>
      </c>
      <c r="M50" s="3" t="s">
        <v>456</v>
      </c>
      <c r="N50" s="3" t="s">
        <v>85</v>
      </c>
      <c r="O50" s="3">
        <v>99137</v>
      </c>
      <c r="P50" s="3"/>
      <c r="Q50" s="3" t="s">
        <v>43</v>
      </c>
      <c r="T50" s="6">
        <v>625</v>
      </c>
      <c r="U50" s="3" t="s">
        <v>453</v>
      </c>
      <c r="Y50" s="3" t="s">
        <v>223</v>
      </c>
      <c r="Z50" s="3">
        <v>2203188631</v>
      </c>
      <c r="AA50" s="3"/>
      <c r="AB50" s="3"/>
      <c r="AC50" s="3" t="s">
        <v>220</v>
      </c>
      <c r="AD50" s="3" t="s">
        <v>457</v>
      </c>
      <c r="AE50" s="3" t="s">
        <v>218</v>
      </c>
      <c r="AF50" s="9">
        <v>44789</v>
      </c>
      <c r="AH50" s="9">
        <v>44789</v>
      </c>
      <c r="AI50" s="9">
        <v>25568</v>
      </c>
    </row>
    <row r="51" spans="1:37" x14ac:dyDescent="0.25">
      <c r="A51" s="13">
        <v>47293</v>
      </c>
      <c r="B51" s="3" t="s">
        <v>458</v>
      </c>
      <c r="C51" s="3"/>
      <c r="D51" s="3" t="s">
        <v>459</v>
      </c>
      <c r="E51" s="3" t="s">
        <v>460</v>
      </c>
      <c r="F51" s="3" t="s">
        <v>109</v>
      </c>
      <c r="G51" s="11">
        <v>32081</v>
      </c>
      <c r="H51" t="str">
        <f t="shared" si="0"/>
        <v>US</v>
      </c>
      <c r="I51" t="s">
        <v>463</v>
      </c>
      <c r="J51" t="str">
        <f>_xlfn.SWITCH(LEFT(I51,2),"17","Finance Buy-Down","13","Instant Rebate","18","Finance Buy-Down","14","Instant Rebate","")</f>
        <v>Instant Rebate</v>
      </c>
      <c r="L51" s="3" t="s">
        <v>464</v>
      </c>
      <c r="M51" s="3" t="s">
        <v>299</v>
      </c>
      <c r="N51" s="3" t="s">
        <v>109</v>
      </c>
      <c r="O51" s="3">
        <v>32259</v>
      </c>
      <c r="P51" s="3"/>
      <c r="Q51" s="3" t="s">
        <v>43</v>
      </c>
      <c r="T51" s="6">
        <v>625</v>
      </c>
      <c r="U51" s="3" t="s">
        <v>387</v>
      </c>
      <c r="Y51" s="3" t="s">
        <v>223</v>
      </c>
      <c r="Z51" s="3">
        <v>2206449648</v>
      </c>
      <c r="AA51" s="3"/>
      <c r="AB51" s="3"/>
      <c r="AC51" s="3" t="s">
        <v>220</v>
      </c>
      <c r="AD51" s="3" t="s">
        <v>401</v>
      </c>
      <c r="AE51" s="3" t="s">
        <v>218</v>
      </c>
      <c r="AF51" s="9">
        <v>44784</v>
      </c>
      <c r="AH51" s="9">
        <v>44788</v>
      </c>
      <c r="AI51" s="9">
        <v>25568</v>
      </c>
    </row>
    <row r="52" spans="1:37" x14ac:dyDescent="0.25">
      <c r="A52" s="13">
        <v>47293</v>
      </c>
      <c r="B52" s="3" t="s">
        <v>458</v>
      </c>
      <c r="C52" s="3"/>
      <c r="D52" s="3" t="s">
        <v>459</v>
      </c>
      <c r="E52" s="3" t="s">
        <v>460</v>
      </c>
      <c r="F52" s="3" t="s">
        <v>109</v>
      </c>
      <c r="G52" s="11">
        <v>32081</v>
      </c>
      <c r="H52" t="str">
        <f t="shared" si="0"/>
        <v>US</v>
      </c>
      <c r="I52" t="s">
        <v>465</v>
      </c>
      <c r="J52" t="str">
        <f>_xlfn.SWITCH(LEFT(I52,2),"17","Finance Buy-Down","13","Instant Rebate","18","Finance Buy-Down","14","Instant Rebate","")</f>
        <v>Instant Rebate</v>
      </c>
      <c r="L52" s="3" t="s">
        <v>466</v>
      </c>
      <c r="M52" s="3" t="s">
        <v>299</v>
      </c>
      <c r="N52" s="3" t="s">
        <v>109</v>
      </c>
      <c r="O52" s="3">
        <v>32277</v>
      </c>
      <c r="P52" s="3"/>
      <c r="Q52" s="3" t="s">
        <v>43</v>
      </c>
      <c r="T52" s="6">
        <v>625</v>
      </c>
      <c r="U52" s="3" t="s">
        <v>387</v>
      </c>
      <c r="Y52" s="3" t="s">
        <v>223</v>
      </c>
      <c r="Z52" s="3">
        <v>2203024474</v>
      </c>
      <c r="AA52" s="3"/>
      <c r="AB52" s="3"/>
      <c r="AC52" s="3" t="s">
        <v>220</v>
      </c>
      <c r="AD52" s="3" t="s">
        <v>190</v>
      </c>
      <c r="AE52" s="3" t="s">
        <v>218</v>
      </c>
      <c r="AF52" s="9">
        <v>44786</v>
      </c>
      <c r="AH52" s="9">
        <v>44788</v>
      </c>
      <c r="AI52" s="9">
        <v>25568</v>
      </c>
    </row>
    <row r="53" spans="1:37" x14ac:dyDescent="0.25">
      <c r="A53" s="13">
        <v>47293</v>
      </c>
      <c r="B53" s="3" t="s">
        <v>458</v>
      </c>
      <c r="C53" s="3"/>
      <c r="D53" s="3" t="s">
        <v>459</v>
      </c>
      <c r="E53" s="3" t="s">
        <v>460</v>
      </c>
      <c r="F53" s="3" t="s">
        <v>109</v>
      </c>
      <c r="G53" s="11">
        <v>32081</v>
      </c>
      <c r="H53" t="str">
        <f t="shared" si="0"/>
        <v>US</v>
      </c>
      <c r="I53" t="s">
        <v>467</v>
      </c>
      <c r="J53" t="str">
        <f>_xlfn.SWITCH(LEFT(I53,2),"17","Finance Buy-Down","13","Instant Rebate","18","Finance Buy-Down","14","Instant Rebate","")</f>
        <v>Instant Rebate</v>
      </c>
      <c r="L53" s="3" t="s">
        <v>468</v>
      </c>
      <c r="M53" s="3" t="s">
        <v>462</v>
      </c>
      <c r="N53" s="3" t="s">
        <v>109</v>
      </c>
      <c r="O53" s="3">
        <v>32092</v>
      </c>
      <c r="P53" s="3"/>
      <c r="Q53" s="3" t="s">
        <v>43</v>
      </c>
      <c r="T53" s="6">
        <v>625</v>
      </c>
      <c r="U53" s="3" t="s">
        <v>387</v>
      </c>
      <c r="Y53" s="3" t="s">
        <v>223</v>
      </c>
      <c r="Z53" s="3">
        <v>2109065727</v>
      </c>
      <c r="AA53" s="3"/>
      <c r="AB53" s="3"/>
      <c r="AC53" s="3" t="s">
        <v>220</v>
      </c>
      <c r="AD53" s="3" t="s">
        <v>469</v>
      </c>
      <c r="AE53" s="3" t="s">
        <v>218</v>
      </c>
      <c r="AF53" s="9">
        <v>44788</v>
      </c>
      <c r="AH53" s="9">
        <v>44789</v>
      </c>
      <c r="AI53" s="9">
        <v>25568</v>
      </c>
    </row>
    <row r="54" spans="1:37" x14ac:dyDescent="0.25">
      <c r="A54" s="13">
        <v>422931277</v>
      </c>
      <c r="B54" s="3" t="s">
        <v>98</v>
      </c>
      <c r="C54" s="3"/>
      <c r="D54" s="3" t="s">
        <v>99</v>
      </c>
      <c r="E54" s="3" t="s">
        <v>100</v>
      </c>
      <c r="F54" s="3" t="s">
        <v>78</v>
      </c>
      <c r="G54" s="11">
        <v>21703</v>
      </c>
      <c r="H54" t="str">
        <f t="shared" si="0"/>
        <v>US</v>
      </c>
      <c r="I54" t="s">
        <v>472</v>
      </c>
      <c r="J54" t="str">
        <f>_xlfn.SWITCH(LEFT(I54,2),"17","Finance Buy-Down","13","Instant Rebate","18","Finance Buy-Down","14","Instant Rebate","")</f>
        <v>Instant Rebate</v>
      </c>
      <c r="L54" s="3" t="s">
        <v>473</v>
      </c>
      <c r="M54" s="3" t="s">
        <v>474</v>
      </c>
      <c r="N54" s="3" t="s">
        <v>78</v>
      </c>
      <c r="O54" s="3">
        <v>20832</v>
      </c>
      <c r="P54" s="3"/>
      <c r="Q54" s="3" t="s">
        <v>43</v>
      </c>
      <c r="T54" s="6">
        <v>625</v>
      </c>
      <c r="U54" s="3" t="s">
        <v>79</v>
      </c>
      <c r="Y54" s="3" t="s">
        <v>222</v>
      </c>
      <c r="Z54" s="3">
        <v>2010258063</v>
      </c>
      <c r="AA54" s="3"/>
      <c r="AB54" s="3"/>
      <c r="AC54" s="3" t="s">
        <v>217</v>
      </c>
      <c r="AD54" s="3" t="s">
        <v>475</v>
      </c>
      <c r="AE54" s="3" t="s">
        <v>218</v>
      </c>
      <c r="AF54" s="9">
        <v>44790</v>
      </c>
      <c r="AH54" s="9">
        <v>44791</v>
      </c>
      <c r="AI54" s="9">
        <v>25568</v>
      </c>
    </row>
    <row r="55" spans="1:37" x14ac:dyDescent="0.25">
      <c r="A55" s="13">
        <v>422931277</v>
      </c>
      <c r="B55" s="3" t="s">
        <v>98</v>
      </c>
      <c r="C55" s="3"/>
      <c r="D55" s="3" t="s">
        <v>99</v>
      </c>
      <c r="E55" s="3" t="s">
        <v>100</v>
      </c>
      <c r="F55" s="3" t="s">
        <v>78</v>
      </c>
      <c r="G55" s="11">
        <v>21703</v>
      </c>
      <c r="H55" t="str">
        <f t="shared" si="0"/>
        <v>US</v>
      </c>
      <c r="I55" t="s">
        <v>477</v>
      </c>
      <c r="J55" t="str">
        <f>_xlfn.SWITCH(LEFT(I55,2),"17","Finance Buy-Down","13","Instant Rebate","18","Finance Buy-Down","14","Instant Rebate","")</f>
        <v>Instant Rebate</v>
      </c>
      <c r="L55" s="3" t="s">
        <v>478</v>
      </c>
      <c r="M55" s="3" t="s">
        <v>101</v>
      </c>
      <c r="N55" s="3" t="s">
        <v>78</v>
      </c>
      <c r="O55" s="3">
        <v>20882</v>
      </c>
      <c r="P55" s="3"/>
      <c r="Q55" s="3" t="s">
        <v>43</v>
      </c>
      <c r="T55" s="6">
        <v>625</v>
      </c>
      <c r="U55" s="3" t="s">
        <v>79</v>
      </c>
      <c r="Y55" s="3" t="s">
        <v>223</v>
      </c>
      <c r="Z55" s="3">
        <v>2201234255</v>
      </c>
      <c r="AA55" s="3"/>
      <c r="AB55" s="3"/>
      <c r="AC55" s="3" t="s">
        <v>220</v>
      </c>
      <c r="AD55" s="3" t="s">
        <v>479</v>
      </c>
      <c r="AE55" s="3" t="s">
        <v>218</v>
      </c>
      <c r="AF55" s="9">
        <v>44785</v>
      </c>
      <c r="AH55" s="9">
        <v>44788</v>
      </c>
      <c r="AI55" s="9">
        <v>25568</v>
      </c>
    </row>
    <row r="56" spans="1:37" x14ac:dyDescent="0.25">
      <c r="A56" s="13">
        <v>40887</v>
      </c>
      <c r="B56" s="3" t="s">
        <v>481</v>
      </c>
      <c r="C56" s="3"/>
      <c r="D56" s="3" t="s">
        <v>482</v>
      </c>
      <c r="E56" s="3" t="s">
        <v>483</v>
      </c>
      <c r="F56" s="3" t="s">
        <v>85</v>
      </c>
      <c r="G56" s="11">
        <v>99336</v>
      </c>
      <c r="H56" t="str">
        <f t="shared" si="0"/>
        <v>US</v>
      </c>
      <c r="I56" t="s">
        <v>484</v>
      </c>
      <c r="J56" t="str">
        <f>_xlfn.SWITCH(LEFT(I56,2),"17","Finance Buy-Down","13","Instant Rebate","18","Finance Buy-Down","14","Instant Rebate","")</f>
        <v>Instant Rebate</v>
      </c>
      <c r="L56" s="3" t="s">
        <v>485</v>
      </c>
      <c r="M56" s="3" t="s">
        <v>486</v>
      </c>
      <c r="N56" s="3" t="s">
        <v>85</v>
      </c>
      <c r="O56" s="3">
        <v>99301</v>
      </c>
      <c r="P56" s="3"/>
      <c r="Q56" s="3" t="s">
        <v>43</v>
      </c>
      <c r="T56" s="6">
        <v>625</v>
      </c>
      <c r="U56" s="3" t="s">
        <v>449</v>
      </c>
      <c r="Y56" s="3" t="s">
        <v>256</v>
      </c>
      <c r="Z56" s="3">
        <v>2203278780</v>
      </c>
      <c r="AA56" s="3"/>
      <c r="AB56" s="3"/>
      <c r="AC56" s="3" t="s">
        <v>217</v>
      </c>
      <c r="AD56" s="3" t="s">
        <v>487</v>
      </c>
      <c r="AE56" s="3" t="s">
        <v>218</v>
      </c>
      <c r="AF56" s="9">
        <v>44788</v>
      </c>
      <c r="AH56" s="9">
        <v>44790</v>
      </c>
      <c r="AI56" s="9">
        <v>25568</v>
      </c>
    </row>
    <row r="57" spans="1:37" x14ac:dyDescent="0.25">
      <c r="A57" s="13">
        <v>40887</v>
      </c>
      <c r="B57" s="3" t="s">
        <v>481</v>
      </c>
      <c r="C57" s="3"/>
      <c r="D57" s="3" t="s">
        <v>482</v>
      </c>
      <c r="E57" s="3" t="s">
        <v>483</v>
      </c>
      <c r="F57" s="3" t="s">
        <v>85</v>
      </c>
      <c r="G57" s="11">
        <v>99336</v>
      </c>
      <c r="H57" t="str">
        <f t="shared" si="0"/>
        <v>US</v>
      </c>
      <c r="I57" t="s">
        <v>488</v>
      </c>
      <c r="J57" t="str">
        <f>_xlfn.SWITCH(LEFT(I57,2),"17","Finance Buy-Down","13","Instant Rebate","18","Finance Buy-Down","14","Instant Rebate","")</f>
        <v>Instant Rebate</v>
      </c>
      <c r="L57" s="3" t="s">
        <v>489</v>
      </c>
      <c r="M57" s="3" t="s">
        <v>490</v>
      </c>
      <c r="N57" s="3" t="s">
        <v>85</v>
      </c>
      <c r="O57" s="3">
        <v>99323</v>
      </c>
      <c r="P57" s="3"/>
      <c r="Q57" s="3" t="s">
        <v>43</v>
      </c>
      <c r="T57" s="6">
        <v>625</v>
      </c>
      <c r="U57" s="3" t="s">
        <v>449</v>
      </c>
      <c r="Y57" s="3" t="s">
        <v>223</v>
      </c>
      <c r="Z57" s="3">
        <v>2206324513</v>
      </c>
      <c r="AA57" s="3"/>
      <c r="AB57" s="3"/>
      <c r="AC57" s="3" t="s">
        <v>220</v>
      </c>
      <c r="AD57" s="3" t="s">
        <v>491</v>
      </c>
      <c r="AE57" s="3" t="s">
        <v>218</v>
      </c>
      <c r="AF57" s="9">
        <v>44789</v>
      </c>
      <c r="AH57" s="9">
        <v>44791</v>
      </c>
      <c r="AI57" s="9">
        <v>25568</v>
      </c>
    </row>
    <row r="58" spans="1:37" x14ac:dyDescent="0.25">
      <c r="A58" s="13" t="s">
        <v>492</v>
      </c>
      <c r="B58" s="3" t="s">
        <v>493</v>
      </c>
      <c r="C58" s="3"/>
      <c r="D58" s="3" t="s">
        <v>494</v>
      </c>
      <c r="E58" s="3" t="s">
        <v>495</v>
      </c>
      <c r="F58" s="3" t="s">
        <v>69</v>
      </c>
      <c r="G58" s="11">
        <v>68405</v>
      </c>
      <c r="H58" t="str">
        <f t="shared" si="0"/>
        <v>US</v>
      </c>
      <c r="I58" t="s">
        <v>496</v>
      </c>
      <c r="J58" t="str">
        <f>_xlfn.SWITCH(LEFT(I58,2),"17","Finance Buy-Down","13","Instant Rebate","18","Finance Buy-Down","14","Instant Rebate","")</f>
        <v>Instant Rebate</v>
      </c>
      <c r="L58" s="3" t="s">
        <v>497</v>
      </c>
      <c r="M58" s="3" t="s">
        <v>498</v>
      </c>
      <c r="N58" s="3" t="s">
        <v>69</v>
      </c>
      <c r="O58" s="3">
        <v>68333</v>
      </c>
      <c r="P58" s="3"/>
      <c r="Q58" s="3" t="s">
        <v>43</v>
      </c>
      <c r="T58" s="6">
        <v>625</v>
      </c>
      <c r="U58" s="3" t="s">
        <v>71</v>
      </c>
      <c r="Y58" s="3" t="s">
        <v>223</v>
      </c>
      <c r="Z58" s="3">
        <v>2203435320</v>
      </c>
      <c r="AA58" s="3"/>
      <c r="AB58" s="3"/>
      <c r="AC58" s="3" t="s">
        <v>217</v>
      </c>
      <c r="AD58" s="3" t="s">
        <v>231</v>
      </c>
      <c r="AE58" s="3" t="s">
        <v>218</v>
      </c>
      <c r="AF58" s="9">
        <v>44785</v>
      </c>
      <c r="AH58" s="9">
        <v>44785</v>
      </c>
      <c r="AI58" s="9">
        <v>25568</v>
      </c>
    </row>
    <row r="59" spans="1:37" x14ac:dyDescent="0.25">
      <c r="A59" s="13" t="s">
        <v>492</v>
      </c>
      <c r="B59" s="3" t="s">
        <v>493</v>
      </c>
      <c r="C59" s="3"/>
      <c r="D59" s="3" t="s">
        <v>494</v>
      </c>
      <c r="E59" s="3" t="s">
        <v>495</v>
      </c>
      <c r="F59" s="3" t="s">
        <v>69</v>
      </c>
      <c r="G59" s="11">
        <v>68405</v>
      </c>
      <c r="H59" t="str">
        <f t="shared" si="0"/>
        <v>US</v>
      </c>
      <c r="I59" t="s">
        <v>499</v>
      </c>
      <c r="J59" t="str">
        <f>_xlfn.SWITCH(LEFT(I59,2),"17","Finance Buy-Down","13","Instant Rebate","18","Finance Buy-Down","14","Instant Rebate","")</f>
        <v>Instant Rebate</v>
      </c>
      <c r="L59" s="3" t="s">
        <v>500</v>
      </c>
      <c r="M59" s="3" t="s">
        <v>501</v>
      </c>
      <c r="N59" s="3" t="s">
        <v>69</v>
      </c>
      <c r="O59" s="3">
        <v>68313</v>
      </c>
      <c r="P59" s="3"/>
      <c r="Q59" s="3" t="s">
        <v>43</v>
      </c>
      <c r="T59" s="6">
        <v>500</v>
      </c>
      <c r="U59" s="3" t="s">
        <v>71</v>
      </c>
      <c r="Y59" s="3" t="s">
        <v>223</v>
      </c>
      <c r="Z59" s="3">
        <v>2203372074</v>
      </c>
      <c r="AA59" s="3"/>
      <c r="AB59" s="3"/>
      <c r="AC59" s="3" t="s">
        <v>220</v>
      </c>
      <c r="AD59" s="3" t="s">
        <v>502</v>
      </c>
      <c r="AE59" s="3" t="s">
        <v>218</v>
      </c>
      <c r="AF59" s="9">
        <v>44784</v>
      </c>
      <c r="AH59" s="9">
        <v>44784</v>
      </c>
      <c r="AI59" s="9">
        <v>25568</v>
      </c>
    </row>
    <row r="60" spans="1:37" x14ac:dyDescent="0.25">
      <c r="A60" s="13">
        <v>36873</v>
      </c>
      <c r="B60" s="3" t="s">
        <v>103</v>
      </c>
      <c r="C60" s="3"/>
      <c r="D60" s="3" t="s">
        <v>104</v>
      </c>
      <c r="E60" s="3" t="s">
        <v>105</v>
      </c>
      <c r="F60" s="3" t="s">
        <v>106</v>
      </c>
      <c r="G60" s="11">
        <v>29484</v>
      </c>
      <c r="H60" t="str">
        <f t="shared" si="0"/>
        <v>US</v>
      </c>
      <c r="I60" t="s">
        <v>504</v>
      </c>
      <c r="J60" t="str">
        <f>_xlfn.SWITCH(LEFT(I60,2),"17","Finance Buy-Down","13","Instant Rebate","18","Finance Buy-Down","14","Instant Rebate","")</f>
        <v>Instant Rebate</v>
      </c>
      <c r="L60" s="3" t="s">
        <v>505</v>
      </c>
      <c r="M60" s="3" t="s">
        <v>107</v>
      </c>
      <c r="N60" s="3" t="s">
        <v>106</v>
      </c>
      <c r="O60" s="3">
        <v>29486</v>
      </c>
      <c r="P60" s="3"/>
      <c r="Q60" s="3" t="s">
        <v>43</v>
      </c>
      <c r="T60" s="6">
        <v>625</v>
      </c>
      <c r="U60" s="3" t="s">
        <v>108</v>
      </c>
      <c r="Y60" s="3" t="s">
        <v>222</v>
      </c>
      <c r="Z60" s="3">
        <v>2206215562</v>
      </c>
      <c r="AA60" s="3"/>
      <c r="AB60" s="3"/>
      <c r="AC60" s="3" t="s">
        <v>217</v>
      </c>
      <c r="AD60" s="3" t="s">
        <v>506</v>
      </c>
      <c r="AE60" s="3" t="s">
        <v>218</v>
      </c>
      <c r="AF60" s="9">
        <v>44791</v>
      </c>
      <c r="AH60" s="9">
        <v>44791</v>
      </c>
      <c r="AI60" s="9">
        <v>25568</v>
      </c>
    </row>
    <row r="61" spans="1:37" x14ac:dyDescent="0.25">
      <c r="A61" s="13">
        <v>36873</v>
      </c>
      <c r="B61" s="3" t="s">
        <v>103</v>
      </c>
      <c r="C61" s="3"/>
      <c r="D61" s="3" t="s">
        <v>104</v>
      </c>
      <c r="E61" s="3" t="s">
        <v>105</v>
      </c>
      <c r="F61" s="3" t="s">
        <v>106</v>
      </c>
      <c r="G61" s="11">
        <v>29484</v>
      </c>
      <c r="H61" t="str">
        <f t="shared" si="0"/>
        <v>US</v>
      </c>
      <c r="I61" t="s">
        <v>507</v>
      </c>
      <c r="J61" t="str">
        <f>_xlfn.SWITCH(LEFT(I61,2),"17","Finance Buy-Down","13","Instant Rebate","18","Finance Buy-Down","14","Instant Rebate","")</f>
        <v>Instant Rebate</v>
      </c>
      <c r="L61" s="3" t="s">
        <v>508</v>
      </c>
      <c r="M61" s="3" t="s">
        <v>107</v>
      </c>
      <c r="N61" s="3" t="s">
        <v>106</v>
      </c>
      <c r="O61" s="3">
        <v>29485</v>
      </c>
      <c r="P61" s="3"/>
      <c r="Q61" s="3" t="s">
        <v>43</v>
      </c>
      <c r="T61" s="6">
        <v>625</v>
      </c>
      <c r="U61" s="3" t="s">
        <v>108</v>
      </c>
      <c r="Y61" s="3" t="s">
        <v>219</v>
      </c>
      <c r="Z61" s="3">
        <v>2109313060</v>
      </c>
      <c r="AA61" s="3"/>
      <c r="AB61" s="3"/>
      <c r="AC61" s="3" t="s">
        <v>217</v>
      </c>
      <c r="AD61" s="3" t="s">
        <v>509</v>
      </c>
      <c r="AE61" s="3" t="s">
        <v>218</v>
      </c>
      <c r="AF61" s="9">
        <v>44790</v>
      </c>
      <c r="AH61" s="9">
        <v>44790</v>
      </c>
      <c r="AI61" s="9">
        <v>25568</v>
      </c>
      <c r="AK61" s="21" t="s">
        <v>964</v>
      </c>
    </row>
    <row r="62" spans="1:37" x14ac:dyDescent="0.25">
      <c r="A62" s="13">
        <v>36873</v>
      </c>
      <c r="B62" s="3" t="s">
        <v>103</v>
      </c>
      <c r="C62" s="3"/>
      <c r="D62" s="3" t="s">
        <v>104</v>
      </c>
      <c r="E62" s="3" t="s">
        <v>105</v>
      </c>
      <c r="F62" s="3" t="s">
        <v>106</v>
      </c>
      <c r="G62" s="11">
        <v>29484</v>
      </c>
      <c r="H62" t="str">
        <f t="shared" si="0"/>
        <v>US</v>
      </c>
      <c r="I62" t="s">
        <v>507</v>
      </c>
      <c r="J62" t="str">
        <f>_xlfn.SWITCH(LEFT(I62,2),"17","Finance Buy-Down","13","Instant Rebate","18","Finance Buy-Down","14","Instant Rebate","")</f>
        <v>Instant Rebate</v>
      </c>
      <c r="L62" s="3" t="s">
        <v>508</v>
      </c>
      <c r="M62" s="3" t="s">
        <v>107</v>
      </c>
      <c r="N62" s="3" t="s">
        <v>106</v>
      </c>
      <c r="O62" s="3">
        <v>29485</v>
      </c>
      <c r="P62" s="3"/>
      <c r="Q62" s="3" t="s">
        <v>43</v>
      </c>
      <c r="T62" s="6">
        <v>625</v>
      </c>
      <c r="U62" s="3" t="s">
        <v>108</v>
      </c>
      <c r="Y62" s="3" t="s">
        <v>219</v>
      </c>
      <c r="Z62" s="3">
        <v>2109313054</v>
      </c>
      <c r="AA62" s="3"/>
      <c r="AB62" s="3"/>
      <c r="AC62" s="3" t="s">
        <v>217</v>
      </c>
      <c r="AD62" s="3" t="s">
        <v>510</v>
      </c>
      <c r="AE62" s="3" t="s">
        <v>218</v>
      </c>
      <c r="AF62" s="9">
        <v>44790</v>
      </c>
      <c r="AH62" s="9">
        <v>44790</v>
      </c>
      <c r="AI62" s="9">
        <v>25568</v>
      </c>
      <c r="AK62" s="21" t="s">
        <v>964</v>
      </c>
    </row>
    <row r="63" spans="1:37" x14ac:dyDescent="0.25">
      <c r="A63" s="13">
        <v>36873</v>
      </c>
      <c r="B63" s="3" t="s">
        <v>103</v>
      </c>
      <c r="C63" s="3"/>
      <c r="D63" s="3" t="s">
        <v>104</v>
      </c>
      <c r="E63" s="3" t="s">
        <v>105</v>
      </c>
      <c r="F63" s="3" t="s">
        <v>106</v>
      </c>
      <c r="G63" s="11">
        <v>29484</v>
      </c>
      <c r="H63" t="str">
        <f t="shared" si="0"/>
        <v>US</v>
      </c>
      <c r="I63" t="s">
        <v>511</v>
      </c>
      <c r="J63" t="str">
        <f>_xlfn.SWITCH(LEFT(I63,2),"17","Finance Buy-Down","13","Instant Rebate","18","Finance Buy-Down","14","Instant Rebate","")</f>
        <v>Instant Rebate</v>
      </c>
      <c r="L63" s="3" t="s">
        <v>508</v>
      </c>
      <c r="M63" s="3" t="s">
        <v>107</v>
      </c>
      <c r="N63" s="3" t="s">
        <v>106</v>
      </c>
      <c r="O63" s="3">
        <v>29483</v>
      </c>
      <c r="P63" s="3"/>
      <c r="Q63" s="3" t="s">
        <v>43</v>
      </c>
      <c r="T63" s="6">
        <v>625</v>
      </c>
      <c r="U63" s="3" t="s">
        <v>108</v>
      </c>
      <c r="Y63" s="3" t="s">
        <v>219</v>
      </c>
      <c r="Z63" s="3">
        <v>2109313054</v>
      </c>
      <c r="AA63" s="3"/>
      <c r="AB63" s="3"/>
      <c r="AC63" s="3" t="s">
        <v>217</v>
      </c>
      <c r="AD63" s="3" t="s">
        <v>510</v>
      </c>
      <c r="AE63" s="3" t="s">
        <v>218</v>
      </c>
      <c r="AF63" s="9">
        <v>44790</v>
      </c>
      <c r="AH63" s="9">
        <v>44791</v>
      </c>
      <c r="AI63" s="9">
        <v>25568</v>
      </c>
      <c r="AK63" s="21" t="s">
        <v>964</v>
      </c>
    </row>
    <row r="64" spans="1:37" x14ac:dyDescent="0.25">
      <c r="A64" s="13">
        <v>36873</v>
      </c>
      <c r="B64" s="3" t="s">
        <v>103</v>
      </c>
      <c r="C64" s="3"/>
      <c r="D64" s="3" t="s">
        <v>104</v>
      </c>
      <c r="E64" s="3" t="s">
        <v>105</v>
      </c>
      <c r="F64" s="3" t="s">
        <v>106</v>
      </c>
      <c r="G64" s="11">
        <v>29484</v>
      </c>
      <c r="H64" t="str">
        <f t="shared" si="0"/>
        <v>US</v>
      </c>
      <c r="I64" t="s">
        <v>511</v>
      </c>
      <c r="J64" t="str">
        <f>_xlfn.SWITCH(LEFT(I64,2),"17","Finance Buy-Down","13","Instant Rebate","18","Finance Buy-Down","14","Instant Rebate","")</f>
        <v>Instant Rebate</v>
      </c>
      <c r="L64" s="3" t="s">
        <v>508</v>
      </c>
      <c r="M64" s="3" t="s">
        <v>107</v>
      </c>
      <c r="N64" s="3" t="s">
        <v>106</v>
      </c>
      <c r="O64" s="3">
        <v>29483</v>
      </c>
      <c r="P64" s="3"/>
      <c r="Q64" s="3" t="s">
        <v>43</v>
      </c>
      <c r="T64" s="6">
        <v>625</v>
      </c>
      <c r="U64" s="3" t="s">
        <v>108</v>
      </c>
      <c r="Y64" s="3" t="s">
        <v>219</v>
      </c>
      <c r="Z64" s="3">
        <v>2109313060</v>
      </c>
      <c r="AA64" s="3"/>
      <c r="AB64" s="3"/>
      <c r="AC64" s="3" t="s">
        <v>217</v>
      </c>
      <c r="AD64" s="3" t="s">
        <v>509</v>
      </c>
      <c r="AE64" s="3" t="s">
        <v>218</v>
      </c>
      <c r="AF64" s="9">
        <v>44790</v>
      </c>
      <c r="AH64" s="9">
        <v>44791</v>
      </c>
      <c r="AI64" s="9">
        <v>25568</v>
      </c>
      <c r="AK64" s="21" t="s">
        <v>964</v>
      </c>
    </row>
    <row r="65" spans="1:35" x14ac:dyDescent="0.25">
      <c r="A65" s="13">
        <v>3358</v>
      </c>
      <c r="B65" s="3" t="s">
        <v>513</v>
      </c>
      <c r="C65" s="3"/>
      <c r="D65" s="3" t="s">
        <v>514</v>
      </c>
      <c r="E65" s="3" t="s">
        <v>515</v>
      </c>
      <c r="F65" s="3" t="s">
        <v>85</v>
      </c>
      <c r="G65" s="11">
        <v>99324</v>
      </c>
      <c r="H65" t="str">
        <f t="shared" si="0"/>
        <v>US</v>
      </c>
      <c r="I65" t="s">
        <v>517</v>
      </c>
      <c r="J65" t="str">
        <f>_xlfn.SWITCH(LEFT(I65,2),"17","Finance Buy-Down","13","Instant Rebate","18","Finance Buy-Down","14","Instant Rebate","")</f>
        <v>Instant Rebate</v>
      </c>
      <c r="L65" s="3" t="s">
        <v>518</v>
      </c>
      <c r="M65" s="3" t="s">
        <v>519</v>
      </c>
      <c r="N65" s="3" t="s">
        <v>409</v>
      </c>
      <c r="O65" s="3">
        <v>97862</v>
      </c>
      <c r="P65" s="3"/>
      <c r="Q65" s="3" t="s">
        <v>43</v>
      </c>
      <c r="T65" s="6">
        <v>625</v>
      </c>
      <c r="U65" s="3" t="s">
        <v>453</v>
      </c>
      <c r="Y65" s="3" t="s">
        <v>223</v>
      </c>
      <c r="Z65" s="3">
        <v>2112037386</v>
      </c>
      <c r="AA65" s="3"/>
      <c r="AB65" s="3"/>
      <c r="AC65" s="3" t="s">
        <v>220</v>
      </c>
      <c r="AD65" s="3" t="s">
        <v>298</v>
      </c>
      <c r="AE65" s="3" t="s">
        <v>218</v>
      </c>
      <c r="AF65" s="9">
        <v>44785</v>
      </c>
      <c r="AH65" s="9">
        <v>44785</v>
      </c>
      <c r="AI65" s="9">
        <v>25568</v>
      </c>
    </row>
    <row r="66" spans="1:35" x14ac:dyDescent="0.25">
      <c r="A66" s="13">
        <v>3358</v>
      </c>
      <c r="B66" s="3" t="s">
        <v>513</v>
      </c>
      <c r="C66" s="3"/>
      <c r="D66" s="3" t="s">
        <v>514</v>
      </c>
      <c r="E66" s="3" t="s">
        <v>515</v>
      </c>
      <c r="F66" s="3" t="s">
        <v>85</v>
      </c>
      <c r="G66" s="11">
        <v>99324</v>
      </c>
      <c r="H66" t="str">
        <f t="shared" si="0"/>
        <v>US</v>
      </c>
      <c r="I66" t="s">
        <v>520</v>
      </c>
      <c r="J66" t="str">
        <f>_xlfn.SWITCH(LEFT(I66,2),"17","Finance Buy-Down","13","Instant Rebate","18","Finance Buy-Down","14","Instant Rebate","")</f>
        <v>Instant Rebate</v>
      </c>
      <c r="L66" s="3" t="s">
        <v>521</v>
      </c>
      <c r="M66" s="3" t="s">
        <v>516</v>
      </c>
      <c r="N66" s="3" t="s">
        <v>85</v>
      </c>
      <c r="O66" s="3">
        <v>99362</v>
      </c>
      <c r="P66" s="3"/>
      <c r="Q66" s="3" t="s">
        <v>43</v>
      </c>
      <c r="T66" s="6">
        <v>625</v>
      </c>
      <c r="U66" s="3" t="s">
        <v>453</v>
      </c>
      <c r="Y66" s="3" t="s">
        <v>223</v>
      </c>
      <c r="Z66" s="3">
        <v>2204070413</v>
      </c>
      <c r="AA66" s="3"/>
      <c r="AB66" s="3"/>
      <c r="AC66" s="3" t="s">
        <v>220</v>
      </c>
      <c r="AD66" s="3" t="s">
        <v>136</v>
      </c>
      <c r="AE66" s="3" t="s">
        <v>218</v>
      </c>
      <c r="AF66" s="9">
        <v>44790</v>
      </c>
      <c r="AH66" s="9">
        <v>44791</v>
      </c>
      <c r="AI66" s="9">
        <v>25568</v>
      </c>
    </row>
    <row r="67" spans="1:35" x14ac:dyDescent="0.25">
      <c r="A67" s="13">
        <v>25810</v>
      </c>
      <c r="B67" s="3" t="s">
        <v>530</v>
      </c>
      <c r="C67" s="3"/>
      <c r="D67" s="3" t="s">
        <v>531</v>
      </c>
      <c r="E67" s="3" t="s">
        <v>532</v>
      </c>
      <c r="F67" s="3" t="s">
        <v>148</v>
      </c>
      <c r="G67" s="11">
        <v>54650</v>
      </c>
      <c r="H67" t="str">
        <f t="shared" ref="H67:H130" si="1">_xlfn.SWITCH(LEFT(I67,2),"17","US","13","US","18","CAN","14","CAN","")</f>
        <v>US</v>
      </c>
      <c r="I67" t="s">
        <v>533</v>
      </c>
      <c r="J67" t="str">
        <f>_xlfn.SWITCH(LEFT(I67,2),"17","Finance Buy-Down","13","Instant Rebate","18","Finance Buy-Down","14","Instant Rebate","")</f>
        <v>Instant Rebate</v>
      </c>
      <c r="L67" s="3" t="s">
        <v>534</v>
      </c>
      <c r="M67" s="3" t="s">
        <v>535</v>
      </c>
      <c r="N67" s="3" t="s">
        <v>148</v>
      </c>
      <c r="O67" s="3">
        <v>54621</v>
      </c>
      <c r="P67" s="3"/>
      <c r="Q67" s="3" t="s">
        <v>43</v>
      </c>
      <c r="T67" s="6">
        <v>625</v>
      </c>
      <c r="U67" s="3" t="s">
        <v>84</v>
      </c>
      <c r="Y67" s="3" t="s">
        <v>230</v>
      </c>
      <c r="Z67" s="3">
        <v>2107070344</v>
      </c>
      <c r="AA67" s="3"/>
      <c r="AB67" s="3"/>
      <c r="AC67" s="3" t="s">
        <v>217</v>
      </c>
      <c r="AD67" s="3" t="s">
        <v>536</v>
      </c>
      <c r="AE67" s="3" t="s">
        <v>218</v>
      </c>
      <c r="AF67" s="9">
        <v>44784</v>
      </c>
      <c r="AH67" s="9">
        <v>44788</v>
      </c>
      <c r="AI67" s="9">
        <v>25568</v>
      </c>
    </row>
    <row r="68" spans="1:35" x14ac:dyDescent="0.25">
      <c r="A68" s="13">
        <v>252722</v>
      </c>
      <c r="B68" s="3" t="s">
        <v>538</v>
      </c>
      <c r="C68" s="3"/>
      <c r="D68" s="3" t="s">
        <v>539</v>
      </c>
      <c r="E68" s="3" t="s">
        <v>540</v>
      </c>
      <c r="F68" s="3" t="s">
        <v>63</v>
      </c>
      <c r="G68" s="11">
        <v>17584</v>
      </c>
      <c r="H68" t="str">
        <f t="shared" si="1"/>
        <v>US</v>
      </c>
      <c r="I68" t="s">
        <v>541</v>
      </c>
      <c r="J68" t="str">
        <f>_xlfn.SWITCH(LEFT(I68,2),"17","Finance Buy-Down","13","Instant Rebate","18","Finance Buy-Down","14","Instant Rebate","")</f>
        <v>Instant Rebate</v>
      </c>
      <c r="L68" s="3" t="s">
        <v>542</v>
      </c>
      <c r="M68" s="3" t="s">
        <v>543</v>
      </c>
      <c r="N68" s="3" t="s">
        <v>63</v>
      </c>
      <c r="O68" s="3">
        <v>17602</v>
      </c>
      <c r="P68" s="3"/>
      <c r="Q68" s="3" t="s">
        <v>43</v>
      </c>
      <c r="T68" s="6">
        <v>625</v>
      </c>
      <c r="U68" s="3" t="s">
        <v>188</v>
      </c>
      <c r="Y68" s="3" t="s">
        <v>223</v>
      </c>
      <c r="Z68" s="3">
        <v>2203374476</v>
      </c>
      <c r="AA68" s="3"/>
      <c r="AB68" s="3"/>
      <c r="AC68" s="3" t="s">
        <v>220</v>
      </c>
      <c r="AD68" s="3" t="s">
        <v>152</v>
      </c>
      <c r="AE68" s="3" t="s">
        <v>244</v>
      </c>
      <c r="AF68" s="9">
        <v>44784</v>
      </c>
      <c r="AH68" s="9">
        <v>44788</v>
      </c>
      <c r="AI68" s="9">
        <v>25568</v>
      </c>
    </row>
    <row r="69" spans="1:35" x14ac:dyDescent="0.25">
      <c r="A69" s="13">
        <v>25028</v>
      </c>
      <c r="B69" s="3" t="s">
        <v>546</v>
      </c>
      <c r="C69" s="3"/>
      <c r="D69" s="3" t="s">
        <v>547</v>
      </c>
      <c r="E69" s="3" t="s">
        <v>548</v>
      </c>
      <c r="F69" s="3" t="s">
        <v>126</v>
      </c>
      <c r="G69" s="11">
        <v>80002</v>
      </c>
      <c r="H69" t="str">
        <f t="shared" si="1"/>
        <v>US</v>
      </c>
      <c r="I69" t="s">
        <v>549</v>
      </c>
      <c r="J69" t="str">
        <f>_xlfn.SWITCH(LEFT(I69,2),"17","Finance Buy-Down","13","Instant Rebate","18","Finance Buy-Down","14","Instant Rebate","")</f>
        <v>Instant Rebate</v>
      </c>
      <c r="L69" s="3" t="s">
        <v>550</v>
      </c>
      <c r="M69" s="3" t="s">
        <v>128</v>
      </c>
      <c r="N69" s="3" t="s">
        <v>126</v>
      </c>
      <c r="O69" s="3">
        <v>80021</v>
      </c>
      <c r="P69" s="3"/>
      <c r="Q69" s="3" t="s">
        <v>43</v>
      </c>
      <c r="T69" s="6">
        <v>625</v>
      </c>
      <c r="U69" s="3" t="s">
        <v>84</v>
      </c>
      <c r="Y69" s="3" t="s">
        <v>222</v>
      </c>
      <c r="Z69" s="3">
        <v>2207018719</v>
      </c>
      <c r="AA69" s="3"/>
      <c r="AB69" s="3"/>
      <c r="AC69" s="3" t="s">
        <v>217</v>
      </c>
      <c r="AD69" s="3" t="s">
        <v>551</v>
      </c>
      <c r="AE69" s="3" t="s">
        <v>218</v>
      </c>
      <c r="AF69" s="9">
        <v>44789</v>
      </c>
      <c r="AH69" s="9">
        <v>44790</v>
      </c>
      <c r="AI69" s="9">
        <v>25568</v>
      </c>
    </row>
    <row r="70" spans="1:35" x14ac:dyDescent="0.25">
      <c r="A70" s="13">
        <v>25028</v>
      </c>
      <c r="B70" s="3" t="s">
        <v>546</v>
      </c>
      <c r="C70" s="3"/>
      <c r="D70" s="3" t="s">
        <v>547</v>
      </c>
      <c r="E70" s="3" t="s">
        <v>548</v>
      </c>
      <c r="F70" s="3" t="s">
        <v>126</v>
      </c>
      <c r="G70" s="11">
        <v>80002</v>
      </c>
      <c r="H70" t="str">
        <f t="shared" si="1"/>
        <v>US</v>
      </c>
      <c r="I70" t="s">
        <v>552</v>
      </c>
      <c r="J70" t="str">
        <f>_xlfn.SWITCH(LEFT(I70,2),"17","Finance Buy-Down","13","Instant Rebate","18","Finance Buy-Down","14","Instant Rebate","")</f>
        <v>Instant Rebate</v>
      </c>
      <c r="L70" s="3" t="s">
        <v>553</v>
      </c>
      <c r="M70" s="3" t="s">
        <v>537</v>
      </c>
      <c r="N70" s="3" t="s">
        <v>126</v>
      </c>
      <c r="O70" s="3">
        <v>80121</v>
      </c>
      <c r="P70" s="3"/>
      <c r="Q70" s="3" t="s">
        <v>43</v>
      </c>
      <c r="T70" s="6">
        <v>625</v>
      </c>
      <c r="U70" s="3" t="s">
        <v>84</v>
      </c>
      <c r="Y70" s="3" t="s">
        <v>222</v>
      </c>
      <c r="Z70" s="3">
        <v>2203521118</v>
      </c>
      <c r="AA70" s="3"/>
      <c r="AB70" s="3"/>
      <c r="AC70" s="3" t="s">
        <v>217</v>
      </c>
      <c r="AD70" s="3" t="s">
        <v>554</v>
      </c>
      <c r="AE70" s="3" t="s">
        <v>218</v>
      </c>
      <c r="AF70" s="9">
        <v>44784</v>
      </c>
      <c r="AH70" s="9">
        <v>44786</v>
      </c>
      <c r="AI70" s="9">
        <v>25568</v>
      </c>
    </row>
    <row r="71" spans="1:35" x14ac:dyDescent="0.25">
      <c r="A71" s="13">
        <v>24976</v>
      </c>
      <c r="B71" s="3" t="s">
        <v>555</v>
      </c>
      <c r="C71" s="3"/>
      <c r="D71" s="3" t="s">
        <v>556</v>
      </c>
      <c r="E71" s="3" t="s">
        <v>557</v>
      </c>
      <c r="F71" s="3" t="s">
        <v>85</v>
      </c>
      <c r="G71" s="11">
        <v>98043</v>
      </c>
      <c r="H71" t="str">
        <f t="shared" si="1"/>
        <v>US</v>
      </c>
      <c r="I71" t="s">
        <v>558</v>
      </c>
      <c r="J71" t="str">
        <f>_xlfn.SWITCH(LEFT(I71,2),"17","Finance Buy-Down","13","Instant Rebate","18","Finance Buy-Down","14","Instant Rebate","")</f>
        <v>Instant Rebate</v>
      </c>
      <c r="L71" s="3" t="s">
        <v>559</v>
      </c>
      <c r="M71" s="3" t="s">
        <v>526</v>
      </c>
      <c r="N71" s="3" t="s">
        <v>85</v>
      </c>
      <c r="O71" s="3">
        <v>98177</v>
      </c>
      <c r="P71" s="3"/>
      <c r="Q71" s="3" t="s">
        <v>43</v>
      </c>
      <c r="T71" s="6">
        <v>625</v>
      </c>
      <c r="U71" s="3" t="s">
        <v>423</v>
      </c>
      <c r="Y71" s="3" t="s">
        <v>230</v>
      </c>
      <c r="Z71" s="3">
        <v>2203512138</v>
      </c>
      <c r="AA71" s="3"/>
      <c r="AB71" s="3"/>
      <c r="AC71" s="3" t="s">
        <v>217</v>
      </c>
      <c r="AD71" s="3" t="s">
        <v>267</v>
      </c>
      <c r="AE71" s="3" t="s">
        <v>218</v>
      </c>
      <c r="AF71" s="9">
        <v>44784</v>
      </c>
      <c r="AH71" s="9">
        <v>44790</v>
      </c>
      <c r="AI71" s="9">
        <v>25568</v>
      </c>
    </row>
    <row r="72" spans="1:35" x14ac:dyDescent="0.25">
      <c r="A72" s="13">
        <v>24976</v>
      </c>
      <c r="B72" s="3" t="s">
        <v>555</v>
      </c>
      <c r="C72" s="3"/>
      <c r="D72" s="3" t="s">
        <v>556</v>
      </c>
      <c r="E72" s="3" t="s">
        <v>557</v>
      </c>
      <c r="F72" s="3" t="s">
        <v>85</v>
      </c>
      <c r="G72" s="11">
        <v>98043</v>
      </c>
      <c r="H72" t="str">
        <f t="shared" si="1"/>
        <v>US</v>
      </c>
      <c r="I72" t="s">
        <v>560</v>
      </c>
      <c r="J72" t="str">
        <f>_xlfn.SWITCH(LEFT(I72,2),"17","Finance Buy-Down","13","Instant Rebate","18","Finance Buy-Down","14","Instant Rebate","")</f>
        <v>Instant Rebate</v>
      </c>
      <c r="L72" s="3" t="s">
        <v>561</v>
      </c>
      <c r="M72" s="3" t="s">
        <v>527</v>
      </c>
      <c r="N72" s="3" t="s">
        <v>85</v>
      </c>
      <c r="O72" s="3">
        <v>98177</v>
      </c>
      <c r="P72" s="3"/>
      <c r="Q72" s="3" t="s">
        <v>43</v>
      </c>
      <c r="T72" s="6">
        <v>625</v>
      </c>
      <c r="U72" s="3" t="s">
        <v>423</v>
      </c>
      <c r="Y72" s="3" t="s">
        <v>266</v>
      </c>
      <c r="Z72" s="3">
        <v>2206174230</v>
      </c>
      <c r="AA72" s="3"/>
      <c r="AB72" s="3"/>
      <c r="AC72" s="3" t="s">
        <v>217</v>
      </c>
      <c r="AD72" s="3" t="s">
        <v>562</v>
      </c>
      <c r="AE72" s="3" t="s">
        <v>218</v>
      </c>
      <c r="AF72" s="9">
        <v>44789</v>
      </c>
      <c r="AH72" s="9">
        <v>44790</v>
      </c>
      <c r="AI72" s="9">
        <v>25568</v>
      </c>
    </row>
    <row r="73" spans="1:35" x14ac:dyDescent="0.25">
      <c r="A73" s="13">
        <v>24298</v>
      </c>
      <c r="B73" s="3" t="s">
        <v>564</v>
      </c>
      <c r="C73" s="3"/>
      <c r="D73" s="3" t="s">
        <v>565</v>
      </c>
      <c r="E73" s="3" t="s">
        <v>566</v>
      </c>
      <c r="F73" s="3" t="s">
        <v>148</v>
      </c>
      <c r="G73" s="11">
        <v>53405</v>
      </c>
      <c r="H73" t="str">
        <f t="shared" si="1"/>
        <v>US</v>
      </c>
      <c r="I73" t="s">
        <v>567</v>
      </c>
      <c r="J73" t="str">
        <f>_xlfn.SWITCH(LEFT(I73,2),"17","Finance Buy-Down","13","Instant Rebate","18","Finance Buy-Down","14","Instant Rebate","")</f>
        <v>Instant Rebate</v>
      </c>
      <c r="L73" s="3" t="s">
        <v>568</v>
      </c>
      <c r="M73" s="3" t="s">
        <v>569</v>
      </c>
      <c r="N73" s="3" t="s">
        <v>148</v>
      </c>
      <c r="O73" s="3">
        <v>53144</v>
      </c>
      <c r="P73" s="3"/>
      <c r="Q73" s="3" t="s">
        <v>43</v>
      </c>
      <c r="T73" s="6">
        <v>625</v>
      </c>
      <c r="U73" s="3" t="s">
        <v>150</v>
      </c>
      <c r="Y73" s="3" t="s">
        <v>216</v>
      </c>
      <c r="Z73" s="3">
        <v>2205111655</v>
      </c>
      <c r="AA73" s="3"/>
      <c r="AB73" s="3"/>
      <c r="AC73" s="3" t="s">
        <v>217</v>
      </c>
      <c r="AD73" s="3" t="s">
        <v>570</v>
      </c>
      <c r="AE73" s="3" t="s">
        <v>218</v>
      </c>
      <c r="AF73" s="9">
        <v>44785</v>
      </c>
      <c r="AH73" s="9">
        <v>44788</v>
      </c>
      <c r="AI73" s="9">
        <v>25568</v>
      </c>
    </row>
    <row r="74" spans="1:35" x14ac:dyDescent="0.25">
      <c r="A74" s="13">
        <v>23779</v>
      </c>
      <c r="B74" s="3" t="s">
        <v>571</v>
      </c>
      <c r="C74" s="3"/>
      <c r="D74" s="3" t="s">
        <v>572</v>
      </c>
      <c r="E74" s="3" t="s">
        <v>528</v>
      </c>
      <c r="F74" s="3" t="s">
        <v>186</v>
      </c>
      <c r="G74" s="11">
        <v>73108</v>
      </c>
      <c r="H74" t="str">
        <f t="shared" si="1"/>
        <v>US</v>
      </c>
      <c r="I74" t="s">
        <v>573</v>
      </c>
      <c r="J74" t="str">
        <f>_xlfn.SWITCH(LEFT(I74,2),"17","Finance Buy-Down","13","Instant Rebate","18","Finance Buy-Down","14","Instant Rebate","")</f>
        <v>Instant Rebate</v>
      </c>
      <c r="L74" s="3" t="s">
        <v>574</v>
      </c>
      <c r="M74" s="3" t="s">
        <v>575</v>
      </c>
      <c r="N74" s="3" t="s">
        <v>186</v>
      </c>
      <c r="O74" s="3">
        <v>73045</v>
      </c>
      <c r="P74" s="3"/>
      <c r="Q74" s="3" t="s">
        <v>43</v>
      </c>
      <c r="T74" s="6">
        <v>625</v>
      </c>
      <c r="U74" s="3" t="s">
        <v>369</v>
      </c>
      <c r="Y74" s="3" t="s">
        <v>222</v>
      </c>
      <c r="Z74" s="3">
        <v>2206205758</v>
      </c>
      <c r="AA74" s="3"/>
      <c r="AB74" s="3"/>
      <c r="AC74" s="3" t="s">
        <v>217</v>
      </c>
      <c r="AD74" s="3" t="s">
        <v>576</v>
      </c>
      <c r="AE74" s="3" t="s">
        <v>218</v>
      </c>
      <c r="AF74" s="9">
        <v>44788</v>
      </c>
      <c r="AH74" s="9">
        <v>44790</v>
      </c>
      <c r="AI74" s="9">
        <v>25568</v>
      </c>
    </row>
    <row r="75" spans="1:35" x14ac:dyDescent="0.25">
      <c r="A75" s="13">
        <v>23779</v>
      </c>
      <c r="B75" s="3" t="s">
        <v>571</v>
      </c>
      <c r="C75" s="3"/>
      <c r="D75" s="3" t="s">
        <v>572</v>
      </c>
      <c r="E75" s="3" t="s">
        <v>528</v>
      </c>
      <c r="F75" s="3" t="s">
        <v>186</v>
      </c>
      <c r="G75" s="11">
        <v>73108</v>
      </c>
      <c r="H75" t="str">
        <f t="shared" si="1"/>
        <v>US</v>
      </c>
      <c r="I75" t="s">
        <v>577</v>
      </c>
      <c r="J75" t="str">
        <f>_xlfn.SWITCH(LEFT(I75,2),"17","Finance Buy-Down","13","Instant Rebate","18","Finance Buy-Down","14","Instant Rebate","")</f>
        <v>Instant Rebate</v>
      </c>
      <c r="L75" s="3" t="s">
        <v>578</v>
      </c>
      <c r="M75" s="3" t="s">
        <v>368</v>
      </c>
      <c r="N75" s="3" t="s">
        <v>186</v>
      </c>
      <c r="O75" s="3">
        <v>73025</v>
      </c>
      <c r="P75" s="3"/>
      <c r="Q75" s="3" t="s">
        <v>43</v>
      </c>
      <c r="T75" s="6">
        <v>625</v>
      </c>
      <c r="U75" s="3" t="s">
        <v>369</v>
      </c>
      <c r="Y75" s="3" t="s">
        <v>222</v>
      </c>
      <c r="Z75" s="3">
        <v>2206203549</v>
      </c>
      <c r="AA75" s="3"/>
      <c r="AB75" s="3"/>
      <c r="AC75" s="3" t="s">
        <v>217</v>
      </c>
      <c r="AD75" s="3" t="s">
        <v>579</v>
      </c>
      <c r="AE75" s="3" t="s">
        <v>218</v>
      </c>
      <c r="AF75" s="9">
        <v>44789</v>
      </c>
      <c r="AH75" s="9">
        <v>44790</v>
      </c>
      <c r="AI75" s="9">
        <v>25568</v>
      </c>
    </row>
    <row r="76" spans="1:35" x14ac:dyDescent="0.25">
      <c r="A76" s="13">
        <v>234744</v>
      </c>
      <c r="B76" s="3" t="s">
        <v>580</v>
      </c>
      <c r="C76" s="3"/>
      <c r="D76" s="3" t="s">
        <v>581</v>
      </c>
      <c r="E76" s="3" t="s">
        <v>582</v>
      </c>
      <c r="F76" s="3" t="s">
        <v>151</v>
      </c>
      <c r="G76" s="11">
        <v>94945</v>
      </c>
      <c r="H76" t="str">
        <f t="shared" si="1"/>
        <v>US</v>
      </c>
      <c r="I76" t="s">
        <v>584</v>
      </c>
      <c r="J76" t="str">
        <f>_xlfn.SWITCH(LEFT(I76,2),"17","Finance Buy-Down","13","Instant Rebate","18","Finance Buy-Down","14","Instant Rebate","")</f>
        <v>Instant Rebate</v>
      </c>
      <c r="L76" s="3" t="s">
        <v>585</v>
      </c>
      <c r="M76" s="3" t="s">
        <v>583</v>
      </c>
      <c r="N76" s="3" t="s">
        <v>151</v>
      </c>
      <c r="O76" s="3">
        <v>94947</v>
      </c>
      <c r="P76" s="3"/>
      <c r="Q76" s="3" t="s">
        <v>43</v>
      </c>
      <c r="T76" s="6">
        <v>625</v>
      </c>
      <c r="U76" s="3" t="s">
        <v>87</v>
      </c>
      <c r="Y76" s="3" t="s">
        <v>223</v>
      </c>
      <c r="Z76" s="3">
        <v>2112363501</v>
      </c>
      <c r="AA76" s="3"/>
      <c r="AB76" s="3"/>
      <c r="AC76" s="3" t="s">
        <v>220</v>
      </c>
      <c r="AD76" s="3" t="s">
        <v>240</v>
      </c>
      <c r="AE76" s="3" t="s">
        <v>218</v>
      </c>
      <c r="AF76" s="9">
        <v>44788</v>
      </c>
      <c r="AH76" s="9">
        <v>44789</v>
      </c>
      <c r="AI76" s="9">
        <v>25568</v>
      </c>
    </row>
    <row r="77" spans="1:35" x14ac:dyDescent="0.25">
      <c r="A77" s="13">
        <v>227</v>
      </c>
      <c r="B77" s="3" t="s">
        <v>586</v>
      </c>
      <c r="C77" s="3"/>
      <c r="D77" s="3" t="s">
        <v>587</v>
      </c>
      <c r="E77" s="3" t="s">
        <v>588</v>
      </c>
      <c r="F77" s="3" t="s">
        <v>66</v>
      </c>
      <c r="G77" s="11">
        <v>46148</v>
      </c>
      <c r="H77" t="str">
        <f t="shared" si="1"/>
        <v>US</v>
      </c>
      <c r="I77" t="s">
        <v>589</v>
      </c>
      <c r="J77" t="str">
        <f>_xlfn.SWITCH(LEFT(I77,2),"17","Finance Buy-Down","13","Instant Rebate","18","Finance Buy-Down","14","Instant Rebate","")</f>
        <v>Instant Rebate</v>
      </c>
      <c r="L77" s="3" t="s">
        <v>590</v>
      </c>
      <c r="M77" s="3" t="s">
        <v>591</v>
      </c>
      <c r="N77" s="3" t="s">
        <v>66</v>
      </c>
      <c r="O77" s="3">
        <v>47385</v>
      </c>
      <c r="P77" s="3"/>
      <c r="Q77" s="3" t="s">
        <v>43</v>
      </c>
      <c r="T77" s="6">
        <v>625</v>
      </c>
      <c r="U77" s="3" t="s">
        <v>67</v>
      </c>
      <c r="Y77" s="3" t="s">
        <v>224</v>
      </c>
      <c r="Z77" s="3">
        <v>2206026776</v>
      </c>
      <c r="AA77" s="3"/>
      <c r="AB77" s="3"/>
      <c r="AC77" s="3" t="s">
        <v>220</v>
      </c>
      <c r="AD77" s="3" t="s">
        <v>592</v>
      </c>
      <c r="AE77" s="3" t="s">
        <v>218</v>
      </c>
      <c r="AF77" s="9">
        <v>44790</v>
      </c>
      <c r="AH77" s="9">
        <v>44790</v>
      </c>
      <c r="AI77" s="9">
        <v>25568</v>
      </c>
    </row>
    <row r="78" spans="1:35" x14ac:dyDescent="0.25">
      <c r="A78" s="13">
        <v>227</v>
      </c>
      <c r="B78" s="3" t="s">
        <v>586</v>
      </c>
      <c r="C78" s="3"/>
      <c r="D78" s="3" t="s">
        <v>587</v>
      </c>
      <c r="E78" s="3" t="s">
        <v>588</v>
      </c>
      <c r="F78" s="3" t="s">
        <v>66</v>
      </c>
      <c r="G78" s="11">
        <v>46148</v>
      </c>
      <c r="H78" t="str">
        <f t="shared" si="1"/>
        <v>US</v>
      </c>
      <c r="I78" t="s">
        <v>593</v>
      </c>
      <c r="J78" t="str">
        <f>_xlfn.SWITCH(LEFT(I78,2),"17","Finance Buy-Down","13","Instant Rebate","18","Finance Buy-Down","14","Instant Rebate","")</f>
        <v>Instant Rebate</v>
      </c>
      <c r="L78" s="3" t="s">
        <v>594</v>
      </c>
      <c r="M78" s="3" t="s">
        <v>595</v>
      </c>
      <c r="N78" s="3" t="s">
        <v>66</v>
      </c>
      <c r="O78" s="3">
        <v>46163</v>
      </c>
      <c r="P78" s="3"/>
      <c r="Q78" s="3" t="s">
        <v>43</v>
      </c>
      <c r="T78" s="6">
        <v>625</v>
      </c>
      <c r="U78" s="3" t="s">
        <v>67</v>
      </c>
      <c r="Y78" s="3" t="s">
        <v>224</v>
      </c>
      <c r="Z78" s="3">
        <v>2206216891</v>
      </c>
      <c r="AA78" s="3"/>
      <c r="AB78" s="3"/>
      <c r="AC78" s="3" t="s">
        <v>220</v>
      </c>
      <c r="AD78" s="3" t="s">
        <v>596</v>
      </c>
      <c r="AE78" s="3" t="s">
        <v>218</v>
      </c>
      <c r="AF78" s="9">
        <v>44789</v>
      </c>
      <c r="AH78" s="9">
        <v>44790</v>
      </c>
      <c r="AI78" s="9">
        <v>25568</v>
      </c>
    </row>
    <row r="79" spans="1:35" x14ac:dyDescent="0.25">
      <c r="A79" s="13">
        <v>222390</v>
      </c>
      <c r="B79" s="3" t="s">
        <v>598</v>
      </c>
      <c r="C79" s="3"/>
      <c r="D79" s="3" t="s">
        <v>599</v>
      </c>
      <c r="E79" s="3" t="s">
        <v>600</v>
      </c>
      <c r="F79" s="3" t="s">
        <v>86</v>
      </c>
      <c r="G79" s="11">
        <v>77379</v>
      </c>
      <c r="H79" t="str">
        <f t="shared" si="1"/>
        <v>US</v>
      </c>
      <c r="I79" t="s">
        <v>601</v>
      </c>
      <c r="J79" t="str">
        <f>_xlfn.SWITCH(LEFT(I79,2),"17","Finance Buy-Down","13","Instant Rebate","18","Finance Buy-Down","14","Instant Rebate","")</f>
        <v>Instant Rebate</v>
      </c>
      <c r="L79" s="3" t="s">
        <v>602</v>
      </c>
      <c r="M79" s="3" t="s">
        <v>603</v>
      </c>
      <c r="N79" s="3" t="s">
        <v>86</v>
      </c>
      <c r="O79" s="3">
        <v>77384</v>
      </c>
      <c r="P79" s="3"/>
      <c r="Q79" s="3" t="s">
        <v>43</v>
      </c>
      <c r="T79" s="6">
        <v>625</v>
      </c>
      <c r="U79" s="3" t="s">
        <v>597</v>
      </c>
      <c r="Y79" s="3" t="s">
        <v>222</v>
      </c>
      <c r="Z79" s="3">
        <v>2206006323</v>
      </c>
      <c r="AA79" s="3"/>
      <c r="AB79" s="3"/>
      <c r="AC79" s="3" t="s">
        <v>217</v>
      </c>
      <c r="AD79" s="3" t="s">
        <v>604</v>
      </c>
      <c r="AE79" s="3" t="s">
        <v>218</v>
      </c>
      <c r="AF79" s="9">
        <v>44789</v>
      </c>
      <c r="AH79" s="9">
        <v>44791</v>
      </c>
      <c r="AI79" s="9">
        <v>25568</v>
      </c>
    </row>
    <row r="80" spans="1:35" x14ac:dyDescent="0.25">
      <c r="A80" s="13">
        <v>221660</v>
      </c>
      <c r="B80" s="3" t="s">
        <v>167</v>
      </c>
      <c r="C80" s="3"/>
      <c r="D80" s="3" t="s">
        <v>168</v>
      </c>
      <c r="E80" s="3" t="s">
        <v>169</v>
      </c>
      <c r="F80" s="3" t="s">
        <v>86</v>
      </c>
      <c r="G80" s="11">
        <v>77338</v>
      </c>
      <c r="H80" t="str">
        <f t="shared" si="1"/>
        <v>US</v>
      </c>
      <c r="I80" t="s">
        <v>605</v>
      </c>
      <c r="J80" t="str">
        <f>_xlfn.SWITCH(LEFT(I80,2),"17","Finance Buy-Down","13","Instant Rebate","18","Finance Buy-Down","14","Instant Rebate","")</f>
        <v>Instant Rebate</v>
      </c>
      <c r="L80" s="3" t="s">
        <v>606</v>
      </c>
      <c r="M80" s="3" t="s">
        <v>170</v>
      </c>
      <c r="N80" s="3" t="s">
        <v>86</v>
      </c>
      <c r="O80" s="3">
        <v>77339</v>
      </c>
      <c r="P80" s="3"/>
      <c r="Q80" s="3" t="s">
        <v>43</v>
      </c>
      <c r="T80" s="6">
        <v>625</v>
      </c>
      <c r="U80" s="3" t="s">
        <v>171</v>
      </c>
      <c r="Y80" s="3" t="s">
        <v>222</v>
      </c>
      <c r="Z80" s="3">
        <v>2206017193</v>
      </c>
      <c r="AA80" s="3"/>
      <c r="AB80" s="3"/>
      <c r="AC80" s="3" t="s">
        <v>217</v>
      </c>
      <c r="AD80" s="3" t="s">
        <v>607</v>
      </c>
      <c r="AE80" s="3" t="s">
        <v>218</v>
      </c>
      <c r="AF80" s="9">
        <v>44784</v>
      </c>
      <c r="AH80" s="9">
        <v>44789</v>
      </c>
      <c r="AI80" s="9">
        <v>25568</v>
      </c>
    </row>
    <row r="81" spans="1:35" x14ac:dyDescent="0.25">
      <c r="A81" s="13">
        <v>191174</v>
      </c>
      <c r="B81" s="3" t="s">
        <v>173</v>
      </c>
      <c r="C81" s="3"/>
      <c r="D81" s="3" t="s">
        <v>174</v>
      </c>
      <c r="E81" s="3" t="s">
        <v>175</v>
      </c>
      <c r="F81" s="3" t="s">
        <v>176</v>
      </c>
      <c r="G81" s="11">
        <v>8844</v>
      </c>
      <c r="H81" t="str">
        <f t="shared" si="1"/>
        <v>US</v>
      </c>
      <c r="I81" t="s">
        <v>612</v>
      </c>
      <c r="J81" t="str">
        <f>_xlfn.SWITCH(LEFT(I81,2),"17","Finance Buy-Down","13","Instant Rebate","18","Finance Buy-Down","14","Instant Rebate","")</f>
        <v>Instant Rebate</v>
      </c>
      <c r="L81" s="3" t="s">
        <v>613</v>
      </c>
      <c r="M81" s="3" t="s">
        <v>177</v>
      </c>
      <c r="N81" s="3" t="s">
        <v>176</v>
      </c>
      <c r="O81" s="3">
        <v>8844</v>
      </c>
      <c r="P81" s="3"/>
      <c r="Q81" s="3" t="s">
        <v>43</v>
      </c>
      <c r="T81" s="6">
        <v>625</v>
      </c>
      <c r="U81" s="3" t="s">
        <v>64</v>
      </c>
      <c r="Y81" s="3" t="s">
        <v>245</v>
      </c>
      <c r="Z81" s="3">
        <v>2103258802</v>
      </c>
      <c r="AA81" s="3"/>
      <c r="AB81" s="3"/>
      <c r="AC81" s="3" t="s">
        <v>220</v>
      </c>
      <c r="AD81" s="3" t="s">
        <v>614</v>
      </c>
      <c r="AE81" s="3" t="s">
        <v>218</v>
      </c>
      <c r="AF81" s="9">
        <v>44785</v>
      </c>
      <c r="AH81" s="9">
        <v>44785</v>
      </c>
      <c r="AI81" s="9">
        <v>25568</v>
      </c>
    </row>
    <row r="82" spans="1:35" x14ac:dyDescent="0.25">
      <c r="A82" s="13">
        <v>1899</v>
      </c>
      <c r="B82" s="3" t="s">
        <v>615</v>
      </c>
      <c r="C82" s="3"/>
      <c r="D82" s="3" t="s">
        <v>616</v>
      </c>
      <c r="E82" s="3" t="s">
        <v>617</v>
      </c>
      <c r="F82" s="3" t="s">
        <v>176</v>
      </c>
      <c r="G82" s="11">
        <v>7711</v>
      </c>
      <c r="H82" t="str">
        <f t="shared" si="1"/>
        <v>US</v>
      </c>
      <c r="I82" t="s">
        <v>620</v>
      </c>
      <c r="J82" t="str">
        <f>_xlfn.SWITCH(LEFT(I82,2),"17","Finance Buy-Down","13","Instant Rebate","18","Finance Buy-Down","14","Instant Rebate","")</f>
        <v>Instant Rebate</v>
      </c>
      <c r="L82" s="3" t="s">
        <v>621</v>
      </c>
      <c r="M82" s="3" t="s">
        <v>619</v>
      </c>
      <c r="N82" s="3" t="s">
        <v>176</v>
      </c>
      <c r="O82" s="3">
        <v>7711</v>
      </c>
      <c r="P82" s="3"/>
      <c r="Q82" s="3" t="s">
        <v>43</v>
      </c>
      <c r="T82" s="6">
        <v>625</v>
      </c>
      <c r="U82" s="3" t="s">
        <v>64</v>
      </c>
      <c r="Y82" s="3" t="s">
        <v>266</v>
      </c>
      <c r="Z82" s="3">
        <v>2110106510</v>
      </c>
      <c r="AA82" s="3"/>
      <c r="AB82" s="3"/>
      <c r="AC82" s="3" t="s">
        <v>217</v>
      </c>
      <c r="AD82" s="3" t="s">
        <v>522</v>
      </c>
      <c r="AE82" s="3" t="s">
        <v>218</v>
      </c>
      <c r="AF82" s="9">
        <v>44785</v>
      </c>
      <c r="AH82" s="9">
        <v>44791</v>
      </c>
      <c r="AI82" s="9">
        <v>25568</v>
      </c>
    </row>
    <row r="83" spans="1:35" x14ac:dyDescent="0.25">
      <c r="A83" s="13">
        <v>1899</v>
      </c>
      <c r="B83" s="3" t="s">
        <v>615</v>
      </c>
      <c r="C83" s="3"/>
      <c r="D83" s="3" t="s">
        <v>616</v>
      </c>
      <c r="E83" s="3" t="s">
        <v>617</v>
      </c>
      <c r="F83" s="3" t="s">
        <v>176</v>
      </c>
      <c r="G83" s="11">
        <v>7711</v>
      </c>
      <c r="H83" t="str">
        <f t="shared" si="1"/>
        <v>US</v>
      </c>
      <c r="I83" t="s">
        <v>622</v>
      </c>
      <c r="J83" t="str">
        <f>_xlfn.SWITCH(LEFT(I83,2),"17","Finance Buy-Down","13","Instant Rebate","18","Finance Buy-Down","14","Instant Rebate","")</f>
        <v>Instant Rebate</v>
      </c>
      <c r="L83" s="3" t="s">
        <v>623</v>
      </c>
      <c r="M83" s="3" t="s">
        <v>618</v>
      </c>
      <c r="N83" s="3" t="s">
        <v>176</v>
      </c>
      <c r="O83" s="3">
        <v>7712</v>
      </c>
      <c r="P83" s="3"/>
      <c r="Q83" s="3" t="s">
        <v>43</v>
      </c>
      <c r="T83" s="6">
        <v>625</v>
      </c>
      <c r="U83" s="3" t="s">
        <v>64</v>
      </c>
      <c r="Y83" s="3" t="s">
        <v>230</v>
      </c>
      <c r="Z83" s="3">
        <v>2105124125</v>
      </c>
      <c r="AA83" s="3"/>
      <c r="AB83" s="3"/>
      <c r="AC83" s="3" t="s">
        <v>217</v>
      </c>
      <c r="AD83" s="3" t="s">
        <v>395</v>
      </c>
      <c r="AE83" s="3" t="s">
        <v>218</v>
      </c>
      <c r="AF83" s="9">
        <v>44784</v>
      </c>
      <c r="AH83" s="9">
        <v>44790</v>
      </c>
      <c r="AI83" s="9">
        <v>25568</v>
      </c>
    </row>
    <row r="84" spans="1:35" x14ac:dyDescent="0.25">
      <c r="A84" s="13">
        <v>184723</v>
      </c>
      <c r="B84" s="3" t="s">
        <v>625</v>
      </c>
      <c r="C84" s="3"/>
      <c r="D84" s="3" t="s">
        <v>626</v>
      </c>
      <c r="E84" s="3" t="s">
        <v>627</v>
      </c>
      <c r="F84" s="3" t="s">
        <v>129</v>
      </c>
      <c r="G84" s="11">
        <v>30643</v>
      </c>
      <c r="H84" t="str">
        <f t="shared" si="1"/>
        <v>US</v>
      </c>
      <c r="I84" t="s">
        <v>629</v>
      </c>
      <c r="J84" t="str">
        <f>_xlfn.SWITCH(LEFT(I84,2),"17","Finance Buy-Down","13","Instant Rebate","18","Finance Buy-Down","14","Instant Rebate","")</f>
        <v>Instant Rebate</v>
      </c>
      <c r="L84" s="3" t="s">
        <v>630</v>
      </c>
      <c r="M84" s="3" t="s">
        <v>628</v>
      </c>
      <c r="N84" s="3" t="s">
        <v>129</v>
      </c>
      <c r="O84" s="3">
        <v>30643</v>
      </c>
      <c r="P84" s="3"/>
      <c r="Q84" s="3" t="s">
        <v>43</v>
      </c>
      <c r="T84" s="6">
        <v>625</v>
      </c>
      <c r="U84" s="3" t="s">
        <v>131</v>
      </c>
      <c r="Y84" s="3" t="s">
        <v>223</v>
      </c>
      <c r="Z84" s="3">
        <v>2201340395</v>
      </c>
      <c r="AA84" s="3"/>
      <c r="AB84" s="3"/>
      <c r="AC84" s="3" t="s">
        <v>220</v>
      </c>
      <c r="AD84" s="3" t="s">
        <v>631</v>
      </c>
      <c r="AE84" s="3" t="s">
        <v>218</v>
      </c>
      <c r="AF84" s="9">
        <v>44785</v>
      </c>
      <c r="AH84" s="9">
        <v>44789</v>
      </c>
      <c r="AI84" s="9">
        <v>25568</v>
      </c>
    </row>
    <row r="85" spans="1:35" x14ac:dyDescent="0.25">
      <c r="A85" s="13">
        <v>1843</v>
      </c>
      <c r="B85" s="3" t="s">
        <v>178</v>
      </c>
      <c r="C85" s="3"/>
      <c r="D85" s="3" t="s">
        <v>179</v>
      </c>
      <c r="E85" s="3" t="s">
        <v>180</v>
      </c>
      <c r="F85" s="3" t="s">
        <v>181</v>
      </c>
      <c r="G85" s="11">
        <v>11704</v>
      </c>
      <c r="H85" t="str">
        <f t="shared" si="1"/>
        <v>US</v>
      </c>
      <c r="I85" t="s">
        <v>632</v>
      </c>
      <c r="J85" t="str">
        <f>_xlfn.SWITCH(LEFT(I85,2),"17","Finance Buy-Down","13","Instant Rebate","18","Finance Buy-Down","14","Instant Rebate","")</f>
        <v>Instant Rebate</v>
      </c>
      <c r="L85" s="3" t="s">
        <v>633</v>
      </c>
      <c r="M85" s="3" t="s">
        <v>149</v>
      </c>
      <c r="N85" s="3" t="s">
        <v>181</v>
      </c>
      <c r="O85" s="3">
        <v>11050</v>
      </c>
      <c r="P85" s="3"/>
      <c r="Q85" s="3" t="s">
        <v>43</v>
      </c>
      <c r="T85" s="6">
        <v>625</v>
      </c>
      <c r="U85" s="3" t="s">
        <v>64</v>
      </c>
      <c r="Y85" s="3" t="s">
        <v>245</v>
      </c>
      <c r="Z85" s="3">
        <v>2112021834</v>
      </c>
      <c r="AA85" s="3"/>
      <c r="AB85" s="3"/>
      <c r="AC85" s="3" t="s">
        <v>217</v>
      </c>
      <c r="AD85" s="3" t="s">
        <v>529</v>
      </c>
      <c r="AE85" s="3" t="s">
        <v>218</v>
      </c>
      <c r="AF85" s="9">
        <v>44788</v>
      </c>
      <c r="AH85" s="9">
        <v>44789</v>
      </c>
      <c r="AI85" s="9">
        <v>25568</v>
      </c>
    </row>
    <row r="86" spans="1:35" x14ac:dyDescent="0.25">
      <c r="A86" s="13">
        <v>1843</v>
      </c>
      <c r="B86" s="3" t="s">
        <v>178</v>
      </c>
      <c r="C86" s="3"/>
      <c r="D86" s="3" t="s">
        <v>179</v>
      </c>
      <c r="E86" s="3" t="s">
        <v>180</v>
      </c>
      <c r="F86" s="3" t="s">
        <v>181</v>
      </c>
      <c r="G86" s="11">
        <v>11704</v>
      </c>
      <c r="H86" t="str">
        <f t="shared" si="1"/>
        <v>US</v>
      </c>
      <c r="I86" t="s">
        <v>634</v>
      </c>
      <c r="J86" t="str">
        <f>_xlfn.SWITCH(LEFT(I86,2),"17","Finance Buy-Down","13","Instant Rebate","18","Finance Buy-Down","14","Instant Rebate","")</f>
        <v>Instant Rebate</v>
      </c>
      <c r="L86" s="3" t="s">
        <v>635</v>
      </c>
      <c r="M86" s="3" t="s">
        <v>636</v>
      </c>
      <c r="N86" s="3" t="s">
        <v>181</v>
      </c>
      <c r="O86" s="3">
        <v>11415</v>
      </c>
      <c r="P86" s="3"/>
      <c r="Q86" s="3" t="s">
        <v>43</v>
      </c>
      <c r="T86" s="6">
        <v>625</v>
      </c>
      <c r="U86" s="3" t="s">
        <v>64</v>
      </c>
      <c r="Y86" s="3" t="s">
        <v>223</v>
      </c>
      <c r="Z86" s="3">
        <v>2112041962</v>
      </c>
      <c r="AA86" s="3"/>
      <c r="AB86" s="3"/>
      <c r="AC86" s="3" t="s">
        <v>217</v>
      </c>
      <c r="AD86" s="3" t="s">
        <v>545</v>
      </c>
      <c r="AE86" s="3" t="s">
        <v>218</v>
      </c>
      <c r="AF86" s="9">
        <v>44789</v>
      </c>
      <c r="AH86" s="9">
        <v>44790</v>
      </c>
      <c r="AI86" s="9">
        <v>25568</v>
      </c>
    </row>
    <row r="87" spans="1:35" x14ac:dyDescent="0.25">
      <c r="A87" s="13">
        <v>178196</v>
      </c>
      <c r="B87" s="3" t="s">
        <v>638</v>
      </c>
      <c r="C87" s="3"/>
      <c r="D87" s="3" t="s">
        <v>639</v>
      </c>
      <c r="E87" s="3" t="s">
        <v>640</v>
      </c>
      <c r="F87" s="3" t="s">
        <v>109</v>
      </c>
      <c r="G87" s="11">
        <v>32174</v>
      </c>
      <c r="H87" t="str">
        <f t="shared" si="1"/>
        <v>US</v>
      </c>
      <c r="I87" t="s">
        <v>642</v>
      </c>
      <c r="J87" t="str">
        <f>_xlfn.SWITCH(LEFT(I87,2),"17","Finance Buy-Down","13","Instant Rebate","18","Finance Buy-Down","14","Instant Rebate","")</f>
        <v>Instant Rebate</v>
      </c>
      <c r="L87" s="3" t="s">
        <v>643</v>
      </c>
      <c r="M87" s="3" t="s">
        <v>641</v>
      </c>
      <c r="N87" s="3" t="s">
        <v>109</v>
      </c>
      <c r="O87" s="3">
        <v>32174</v>
      </c>
      <c r="P87" s="3"/>
      <c r="Q87" s="3" t="s">
        <v>43</v>
      </c>
      <c r="T87" s="6">
        <v>625</v>
      </c>
      <c r="U87" s="3" t="s">
        <v>110</v>
      </c>
      <c r="Y87" s="3" t="s">
        <v>223</v>
      </c>
      <c r="Z87" s="3">
        <v>2203185039</v>
      </c>
      <c r="AA87" s="3"/>
      <c r="AB87" s="3"/>
      <c r="AC87" s="3" t="s">
        <v>220</v>
      </c>
      <c r="AD87" s="3" t="s">
        <v>644</v>
      </c>
      <c r="AE87" s="3" t="s">
        <v>218</v>
      </c>
      <c r="AF87" s="9">
        <v>44790</v>
      </c>
      <c r="AH87" s="9">
        <v>44790</v>
      </c>
      <c r="AI87" s="9">
        <v>25568</v>
      </c>
    </row>
    <row r="88" spans="1:35" x14ac:dyDescent="0.25">
      <c r="A88" s="13">
        <v>177671</v>
      </c>
      <c r="B88" s="3" t="s">
        <v>645</v>
      </c>
      <c r="C88" s="3"/>
      <c r="D88" s="3" t="s">
        <v>646</v>
      </c>
      <c r="E88" s="3" t="s">
        <v>647</v>
      </c>
      <c r="F88" s="3" t="s">
        <v>109</v>
      </c>
      <c r="G88" s="11">
        <v>33069</v>
      </c>
      <c r="H88" t="str">
        <f t="shared" si="1"/>
        <v>US</v>
      </c>
      <c r="I88" t="s">
        <v>648</v>
      </c>
      <c r="J88" t="str">
        <f>_xlfn.SWITCH(LEFT(I88,2),"17","Finance Buy-Down","13","Instant Rebate","18","Finance Buy-Down","14","Instant Rebate","")</f>
        <v>Instant Rebate</v>
      </c>
      <c r="L88" s="3" t="s">
        <v>649</v>
      </c>
      <c r="M88" s="3" t="s">
        <v>650</v>
      </c>
      <c r="N88" s="3" t="s">
        <v>109</v>
      </c>
      <c r="O88" s="3">
        <v>33021</v>
      </c>
      <c r="P88" s="3"/>
      <c r="Q88" s="3" t="s">
        <v>43</v>
      </c>
      <c r="T88" s="6">
        <v>625</v>
      </c>
      <c r="U88" s="3" t="s">
        <v>651</v>
      </c>
      <c r="Y88" s="3" t="s">
        <v>223</v>
      </c>
      <c r="Z88" s="3">
        <v>2110164226</v>
      </c>
      <c r="AA88" s="3"/>
      <c r="AB88" s="3"/>
      <c r="AC88" s="3" t="s">
        <v>217</v>
      </c>
      <c r="AD88" s="3" t="s">
        <v>652</v>
      </c>
      <c r="AE88" s="3" t="s">
        <v>218</v>
      </c>
      <c r="AF88" s="9">
        <v>44789</v>
      </c>
      <c r="AH88" s="9">
        <v>44791</v>
      </c>
      <c r="AI88" s="9">
        <v>25568</v>
      </c>
    </row>
    <row r="89" spans="1:35" x14ac:dyDescent="0.25">
      <c r="A89" s="13">
        <v>177671</v>
      </c>
      <c r="B89" s="3" t="s">
        <v>645</v>
      </c>
      <c r="C89" s="3"/>
      <c r="D89" s="3" t="s">
        <v>646</v>
      </c>
      <c r="E89" s="3" t="s">
        <v>647</v>
      </c>
      <c r="F89" s="3" t="s">
        <v>109</v>
      </c>
      <c r="G89" s="11">
        <v>33069</v>
      </c>
      <c r="H89" t="str">
        <f t="shared" si="1"/>
        <v>US</v>
      </c>
      <c r="I89" t="s">
        <v>648</v>
      </c>
      <c r="J89" t="str">
        <f>_xlfn.SWITCH(LEFT(I89,2),"17","Finance Buy-Down","13","Instant Rebate","18","Finance Buy-Down","14","Instant Rebate","")</f>
        <v>Instant Rebate</v>
      </c>
      <c r="L89" s="3" t="s">
        <v>649</v>
      </c>
      <c r="M89" s="3" t="s">
        <v>650</v>
      </c>
      <c r="N89" s="3" t="s">
        <v>109</v>
      </c>
      <c r="O89" s="3">
        <v>33021</v>
      </c>
      <c r="P89" s="3"/>
      <c r="Q89" s="3" t="s">
        <v>43</v>
      </c>
      <c r="T89" s="6">
        <v>625</v>
      </c>
      <c r="U89" s="3" t="s">
        <v>651</v>
      </c>
      <c r="Y89" s="3" t="s">
        <v>223</v>
      </c>
      <c r="Z89" s="3">
        <v>2110263940</v>
      </c>
      <c r="AA89" s="3"/>
      <c r="AB89" s="3"/>
      <c r="AC89" s="3" t="s">
        <v>217</v>
      </c>
      <c r="AD89" s="3" t="s">
        <v>512</v>
      </c>
      <c r="AE89" s="3" t="s">
        <v>218</v>
      </c>
      <c r="AF89" s="9">
        <v>44789</v>
      </c>
      <c r="AH89" s="9">
        <v>44791</v>
      </c>
      <c r="AI89" s="9">
        <v>25568</v>
      </c>
    </row>
    <row r="90" spans="1:35" x14ac:dyDescent="0.25">
      <c r="A90" s="13">
        <v>177671</v>
      </c>
      <c r="B90" s="3" t="s">
        <v>645</v>
      </c>
      <c r="C90" s="3"/>
      <c r="D90" s="3" t="s">
        <v>646</v>
      </c>
      <c r="E90" s="3" t="s">
        <v>647</v>
      </c>
      <c r="F90" s="3" t="s">
        <v>109</v>
      </c>
      <c r="G90" s="11">
        <v>33069</v>
      </c>
      <c r="H90" t="str">
        <f t="shared" si="1"/>
        <v>US</v>
      </c>
      <c r="I90" t="s">
        <v>648</v>
      </c>
      <c r="J90" t="str">
        <f>_xlfn.SWITCH(LEFT(I90,2),"17","Finance Buy-Down","13","Instant Rebate","18","Finance Buy-Down","14","Instant Rebate","")</f>
        <v>Instant Rebate</v>
      </c>
      <c r="L90" s="3" t="s">
        <v>649</v>
      </c>
      <c r="M90" s="3" t="s">
        <v>650</v>
      </c>
      <c r="N90" s="3" t="s">
        <v>109</v>
      </c>
      <c r="O90" s="3">
        <v>33021</v>
      </c>
      <c r="P90" s="3"/>
      <c r="Q90" s="3" t="s">
        <v>43</v>
      </c>
      <c r="T90" s="6">
        <v>625</v>
      </c>
      <c r="U90" s="3" t="s">
        <v>651</v>
      </c>
      <c r="Y90" s="3" t="s">
        <v>223</v>
      </c>
      <c r="Z90" s="3">
        <v>2110164144</v>
      </c>
      <c r="AA90" s="3"/>
      <c r="AB90" s="3"/>
      <c r="AC90" s="3" t="s">
        <v>217</v>
      </c>
      <c r="AD90" s="3" t="s">
        <v>653</v>
      </c>
      <c r="AE90" s="3" t="s">
        <v>218</v>
      </c>
      <c r="AF90" s="9">
        <v>44789</v>
      </c>
      <c r="AH90" s="9">
        <v>44791</v>
      </c>
      <c r="AI90" s="9">
        <v>25568</v>
      </c>
    </row>
    <row r="91" spans="1:35" x14ac:dyDescent="0.25">
      <c r="A91" s="13">
        <v>170347</v>
      </c>
      <c r="B91" s="3" t="s">
        <v>657</v>
      </c>
      <c r="C91" s="3"/>
      <c r="D91" s="3" t="s">
        <v>658</v>
      </c>
      <c r="E91" s="3" t="s">
        <v>659</v>
      </c>
      <c r="F91" s="3" t="s">
        <v>129</v>
      </c>
      <c r="G91" s="11">
        <v>30533</v>
      </c>
      <c r="H91" t="str">
        <f t="shared" si="1"/>
        <v>US</v>
      </c>
      <c r="I91" t="s">
        <v>661</v>
      </c>
      <c r="J91" t="str">
        <f>_xlfn.SWITCH(LEFT(I91,2),"17","Finance Buy-Down","13","Instant Rebate","18","Finance Buy-Down","14","Instant Rebate","")</f>
        <v>Instant Rebate</v>
      </c>
      <c r="L91" s="3" t="s">
        <v>662</v>
      </c>
      <c r="M91" s="3" t="s">
        <v>660</v>
      </c>
      <c r="N91" s="3" t="s">
        <v>129</v>
      </c>
      <c r="O91" s="3">
        <v>30533</v>
      </c>
      <c r="P91" s="3"/>
      <c r="Q91" s="3" t="s">
        <v>43</v>
      </c>
      <c r="T91" s="6">
        <v>625</v>
      </c>
      <c r="U91" s="3" t="s">
        <v>131</v>
      </c>
      <c r="Y91" s="3" t="s">
        <v>219</v>
      </c>
      <c r="Z91" s="3">
        <v>2203235106</v>
      </c>
      <c r="AA91" s="3"/>
      <c r="AB91" s="3"/>
      <c r="AC91" s="3" t="s">
        <v>217</v>
      </c>
      <c r="AD91" s="3" t="s">
        <v>663</v>
      </c>
      <c r="AE91" s="3" t="s">
        <v>218</v>
      </c>
      <c r="AF91" s="9">
        <v>44785</v>
      </c>
      <c r="AH91" s="9">
        <v>44789</v>
      </c>
      <c r="AI91" s="9">
        <v>25568</v>
      </c>
    </row>
    <row r="92" spans="1:35" x14ac:dyDescent="0.25">
      <c r="A92" s="13">
        <v>170261</v>
      </c>
      <c r="B92" s="3" t="s">
        <v>664</v>
      </c>
      <c r="C92" s="3"/>
      <c r="D92" s="3" t="s">
        <v>665</v>
      </c>
      <c r="E92" s="3" t="s">
        <v>666</v>
      </c>
      <c r="F92" s="3" t="s">
        <v>129</v>
      </c>
      <c r="G92" s="11">
        <v>30506</v>
      </c>
      <c r="H92" t="str">
        <f t="shared" si="1"/>
        <v>US</v>
      </c>
      <c r="I92" t="s">
        <v>667</v>
      </c>
      <c r="J92" t="str">
        <f>_xlfn.SWITCH(LEFT(I92,2),"17","Finance Buy-Down","13","Instant Rebate","18","Finance Buy-Down","14","Instant Rebate","")</f>
        <v>Instant Rebate</v>
      </c>
      <c r="L92" s="3" t="s">
        <v>668</v>
      </c>
      <c r="M92" s="3" t="s">
        <v>288</v>
      </c>
      <c r="N92" s="3" t="s">
        <v>129</v>
      </c>
      <c r="O92" s="3">
        <v>30041</v>
      </c>
      <c r="P92" s="3"/>
      <c r="Q92" s="3" t="s">
        <v>43</v>
      </c>
      <c r="T92" s="6">
        <v>625</v>
      </c>
      <c r="U92" s="3" t="s">
        <v>624</v>
      </c>
      <c r="Y92" s="3" t="s">
        <v>223</v>
      </c>
      <c r="Z92" s="3">
        <v>2203238037</v>
      </c>
      <c r="AA92" s="3"/>
      <c r="AB92" s="3"/>
      <c r="AC92" s="3" t="s">
        <v>220</v>
      </c>
      <c r="AD92" s="3" t="s">
        <v>654</v>
      </c>
      <c r="AE92" s="3" t="s">
        <v>218</v>
      </c>
      <c r="AF92" s="9">
        <v>44785</v>
      </c>
      <c r="AH92" s="9">
        <v>44785</v>
      </c>
      <c r="AI92" s="9">
        <v>25568</v>
      </c>
    </row>
    <row r="93" spans="1:35" x14ac:dyDescent="0.25">
      <c r="A93" s="13">
        <v>170261</v>
      </c>
      <c r="B93" s="3" t="s">
        <v>664</v>
      </c>
      <c r="C93" s="3"/>
      <c r="D93" s="3" t="s">
        <v>665</v>
      </c>
      <c r="E93" s="3" t="s">
        <v>666</v>
      </c>
      <c r="F93" s="3" t="s">
        <v>129</v>
      </c>
      <c r="G93" s="11">
        <v>30506</v>
      </c>
      <c r="H93" t="str">
        <f t="shared" si="1"/>
        <v>US</v>
      </c>
      <c r="I93" t="s">
        <v>667</v>
      </c>
      <c r="J93" t="str">
        <f>_xlfn.SWITCH(LEFT(I93,2),"17","Finance Buy-Down","13","Instant Rebate","18","Finance Buy-Down","14","Instant Rebate","")</f>
        <v>Instant Rebate</v>
      </c>
      <c r="L93" s="3" t="s">
        <v>668</v>
      </c>
      <c r="M93" s="3" t="s">
        <v>288</v>
      </c>
      <c r="N93" s="3" t="s">
        <v>129</v>
      </c>
      <c r="O93" s="3">
        <v>30041</v>
      </c>
      <c r="P93" s="3"/>
      <c r="Q93" s="3" t="s">
        <v>43</v>
      </c>
      <c r="T93" s="6">
        <v>625</v>
      </c>
      <c r="U93" s="3" t="s">
        <v>624</v>
      </c>
      <c r="Y93" s="3" t="s">
        <v>223</v>
      </c>
      <c r="Z93" s="3">
        <v>2204211691</v>
      </c>
      <c r="AA93" s="3"/>
      <c r="AB93" s="3"/>
      <c r="AC93" s="3" t="s">
        <v>220</v>
      </c>
      <c r="AD93" s="3" t="s">
        <v>669</v>
      </c>
      <c r="AE93" s="3" t="s">
        <v>218</v>
      </c>
      <c r="AF93" s="9">
        <v>44785</v>
      </c>
      <c r="AH93" s="9">
        <v>44785</v>
      </c>
      <c r="AI93" s="9">
        <v>25568</v>
      </c>
    </row>
    <row r="94" spans="1:35" x14ac:dyDescent="0.25">
      <c r="A94" s="13">
        <v>155110</v>
      </c>
      <c r="B94" s="3" t="s">
        <v>678</v>
      </c>
      <c r="C94" s="3"/>
      <c r="D94" s="3" t="s">
        <v>679</v>
      </c>
      <c r="E94" s="3" t="s">
        <v>647</v>
      </c>
      <c r="F94" s="3" t="s">
        <v>109</v>
      </c>
      <c r="G94" s="11">
        <v>33065</v>
      </c>
      <c r="H94" t="str">
        <f t="shared" si="1"/>
        <v>US</v>
      </c>
      <c r="I94" t="s">
        <v>680</v>
      </c>
      <c r="J94" t="str">
        <f>_xlfn.SWITCH(LEFT(I94,2),"17","Finance Buy-Down","13","Instant Rebate","18","Finance Buy-Down","14","Instant Rebate","")</f>
        <v>Instant Rebate</v>
      </c>
      <c r="L94" s="3" t="s">
        <v>681</v>
      </c>
      <c r="M94" s="3" t="s">
        <v>682</v>
      </c>
      <c r="N94" s="3" t="s">
        <v>109</v>
      </c>
      <c r="O94" s="3">
        <v>33331</v>
      </c>
      <c r="P94" s="3"/>
      <c r="Q94" s="3" t="s">
        <v>43</v>
      </c>
      <c r="T94" s="6">
        <v>625</v>
      </c>
      <c r="U94" s="3" t="s">
        <v>609</v>
      </c>
      <c r="Y94" s="3" t="s">
        <v>223</v>
      </c>
      <c r="Z94" s="3">
        <v>2110175095</v>
      </c>
      <c r="AA94" s="3"/>
      <c r="AB94" s="3"/>
      <c r="AC94" s="3" t="s">
        <v>217</v>
      </c>
      <c r="AD94" s="3" t="s">
        <v>683</v>
      </c>
      <c r="AE94" s="3" t="s">
        <v>218</v>
      </c>
      <c r="AF94" s="9">
        <v>44788</v>
      </c>
      <c r="AH94" s="9">
        <v>44791</v>
      </c>
      <c r="AI94" s="9">
        <v>25568</v>
      </c>
    </row>
    <row r="95" spans="1:35" x14ac:dyDescent="0.25">
      <c r="A95" s="13">
        <v>154020</v>
      </c>
      <c r="B95" s="3" t="s">
        <v>684</v>
      </c>
      <c r="C95" s="3"/>
      <c r="D95" s="3" t="s">
        <v>685</v>
      </c>
      <c r="E95" s="3" t="s">
        <v>686</v>
      </c>
      <c r="F95" s="3" t="s">
        <v>126</v>
      </c>
      <c r="G95" s="11">
        <v>80537</v>
      </c>
      <c r="H95" t="str">
        <f t="shared" si="1"/>
        <v>US</v>
      </c>
      <c r="I95" t="s">
        <v>687</v>
      </c>
      <c r="J95" t="str">
        <f>_xlfn.SWITCH(LEFT(I95,2),"17","Finance Buy-Down","13","Instant Rebate","18","Finance Buy-Down","14","Instant Rebate","")</f>
        <v>Instant Rebate</v>
      </c>
      <c r="L95" s="3" t="s">
        <v>688</v>
      </c>
      <c r="M95" s="3" t="s">
        <v>689</v>
      </c>
      <c r="N95" s="3" t="s">
        <v>126</v>
      </c>
      <c r="O95" s="3">
        <v>80513</v>
      </c>
      <c r="P95" s="3"/>
      <c r="Q95" s="3" t="s">
        <v>43</v>
      </c>
      <c r="T95" s="6">
        <v>625</v>
      </c>
      <c r="U95" s="3" t="s">
        <v>127</v>
      </c>
      <c r="Y95" s="3" t="s">
        <v>230</v>
      </c>
      <c r="Z95" s="3">
        <v>2204050698</v>
      </c>
      <c r="AA95" s="3"/>
      <c r="AB95" s="3"/>
      <c r="AC95" s="3" t="s">
        <v>217</v>
      </c>
      <c r="AD95" s="3" t="s">
        <v>690</v>
      </c>
      <c r="AE95" s="3" t="s">
        <v>218</v>
      </c>
      <c r="AF95" s="9">
        <v>44784</v>
      </c>
      <c r="AH95" s="9">
        <v>44785</v>
      </c>
      <c r="AI95" s="9">
        <v>25568</v>
      </c>
    </row>
    <row r="96" spans="1:35" x14ac:dyDescent="0.25">
      <c r="A96" s="13">
        <v>151574</v>
      </c>
      <c r="B96" s="3" t="s">
        <v>691</v>
      </c>
      <c r="C96" s="3"/>
      <c r="D96" s="3" t="s">
        <v>692</v>
      </c>
      <c r="E96" s="3" t="s">
        <v>693</v>
      </c>
      <c r="F96" s="3" t="s">
        <v>109</v>
      </c>
      <c r="G96" s="11">
        <v>32444</v>
      </c>
      <c r="H96" t="str">
        <f t="shared" si="1"/>
        <v>US</v>
      </c>
      <c r="I96" t="s">
        <v>694</v>
      </c>
      <c r="J96" t="str">
        <f>_xlfn.SWITCH(LEFT(I96,2),"17","Finance Buy-Down","13","Instant Rebate","18","Finance Buy-Down","14","Instant Rebate","")</f>
        <v>Instant Rebate</v>
      </c>
      <c r="L96" s="3" t="s">
        <v>695</v>
      </c>
      <c r="M96" s="3" t="s">
        <v>696</v>
      </c>
      <c r="N96" s="3" t="s">
        <v>109</v>
      </c>
      <c r="O96" s="3">
        <v>32444</v>
      </c>
      <c r="P96" s="3"/>
      <c r="Q96" s="3" t="s">
        <v>43</v>
      </c>
      <c r="T96" s="6">
        <v>625</v>
      </c>
      <c r="U96" s="3" t="s">
        <v>131</v>
      </c>
      <c r="Y96" s="3" t="s">
        <v>223</v>
      </c>
      <c r="Z96" s="3">
        <v>2206460862</v>
      </c>
      <c r="AA96" s="3"/>
      <c r="AB96" s="3"/>
      <c r="AC96" s="3" t="s">
        <v>220</v>
      </c>
      <c r="AD96" s="3" t="s">
        <v>544</v>
      </c>
      <c r="AE96" s="3" t="s">
        <v>218</v>
      </c>
      <c r="AF96" s="9">
        <v>44784</v>
      </c>
      <c r="AH96" s="9">
        <v>44788</v>
      </c>
      <c r="AI96" s="9">
        <v>25568</v>
      </c>
    </row>
    <row r="97" spans="1:35" x14ac:dyDescent="0.25">
      <c r="A97" s="13">
        <v>151142</v>
      </c>
      <c r="B97" s="3" t="s">
        <v>697</v>
      </c>
      <c r="C97" s="3"/>
      <c r="D97" s="3" t="s">
        <v>698</v>
      </c>
      <c r="E97" s="3" t="s">
        <v>699</v>
      </c>
      <c r="F97" s="3" t="s">
        <v>109</v>
      </c>
      <c r="G97" s="11">
        <v>32792</v>
      </c>
      <c r="H97" t="str">
        <f t="shared" si="1"/>
        <v>US</v>
      </c>
      <c r="I97" t="s">
        <v>700</v>
      </c>
      <c r="J97" t="str">
        <f>_xlfn.SWITCH(LEFT(I97,2),"17","Finance Buy-Down","13","Instant Rebate","18","Finance Buy-Down","14","Instant Rebate","")</f>
        <v>Instant Rebate</v>
      </c>
      <c r="L97" s="3" t="s">
        <v>701</v>
      </c>
      <c r="M97" s="3" t="s">
        <v>608</v>
      </c>
      <c r="N97" s="3" t="s">
        <v>109</v>
      </c>
      <c r="O97" s="3">
        <v>32835</v>
      </c>
      <c r="P97" s="3"/>
      <c r="Q97" s="3" t="s">
        <v>43</v>
      </c>
      <c r="T97" s="6">
        <v>625</v>
      </c>
      <c r="U97" s="3" t="s">
        <v>110</v>
      </c>
      <c r="Y97" s="3" t="s">
        <v>223</v>
      </c>
      <c r="Z97" s="3">
        <v>2111040075</v>
      </c>
      <c r="AA97" s="3"/>
      <c r="AB97" s="3"/>
      <c r="AC97" s="3" t="s">
        <v>220</v>
      </c>
      <c r="AD97" s="3" t="s">
        <v>702</v>
      </c>
      <c r="AE97" s="3" t="s">
        <v>218</v>
      </c>
      <c r="AF97" s="9">
        <v>44785</v>
      </c>
      <c r="AH97" s="9">
        <v>44789</v>
      </c>
      <c r="AI97" s="9">
        <v>25568</v>
      </c>
    </row>
    <row r="98" spans="1:35" x14ac:dyDescent="0.25">
      <c r="A98" s="13">
        <v>150866</v>
      </c>
      <c r="B98" s="3" t="s">
        <v>703</v>
      </c>
      <c r="C98" s="3"/>
      <c r="D98" s="3" t="s">
        <v>704</v>
      </c>
      <c r="E98" s="3" t="s">
        <v>670</v>
      </c>
      <c r="F98" s="3" t="s">
        <v>109</v>
      </c>
      <c r="G98" s="11">
        <v>32822</v>
      </c>
      <c r="H98" t="str">
        <f t="shared" si="1"/>
        <v>US</v>
      </c>
      <c r="I98" t="s">
        <v>706</v>
      </c>
      <c r="J98" t="str">
        <f>_xlfn.SWITCH(LEFT(I98,2),"17","Finance Buy-Down","13","Instant Rebate","18","Finance Buy-Down","14","Instant Rebate","")</f>
        <v>Instant Rebate</v>
      </c>
      <c r="L98" s="3" t="s">
        <v>707</v>
      </c>
      <c r="M98" s="3" t="s">
        <v>656</v>
      </c>
      <c r="N98" s="3" t="s">
        <v>109</v>
      </c>
      <c r="O98" s="3">
        <v>34744</v>
      </c>
      <c r="P98" s="3"/>
      <c r="Q98" s="3" t="s">
        <v>43</v>
      </c>
      <c r="T98" s="6">
        <v>625</v>
      </c>
      <c r="U98" s="3" t="s">
        <v>110</v>
      </c>
      <c r="Y98" s="3" t="s">
        <v>223</v>
      </c>
      <c r="Z98" s="3">
        <v>2204076352</v>
      </c>
      <c r="AA98" s="3"/>
      <c r="AB98" s="3"/>
      <c r="AC98" s="3" t="s">
        <v>220</v>
      </c>
      <c r="AD98" s="3" t="s">
        <v>315</v>
      </c>
      <c r="AE98" s="3" t="s">
        <v>218</v>
      </c>
      <c r="AF98" s="9">
        <v>44790</v>
      </c>
      <c r="AH98" s="9">
        <v>44791</v>
      </c>
      <c r="AI98" s="9">
        <v>25568</v>
      </c>
    </row>
    <row r="99" spans="1:35" x14ac:dyDescent="0.25">
      <c r="A99" s="13">
        <v>150075</v>
      </c>
      <c r="B99" s="3" t="s">
        <v>708</v>
      </c>
      <c r="C99" s="3"/>
      <c r="D99" s="3" t="s">
        <v>709</v>
      </c>
      <c r="E99" s="3" t="s">
        <v>710</v>
      </c>
      <c r="F99" s="3" t="s">
        <v>109</v>
      </c>
      <c r="G99" s="11">
        <v>32937</v>
      </c>
      <c r="H99" t="str">
        <f t="shared" si="1"/>
        <v>US</v>
      </c>
      <c r="I99" t="s">
        <v>711</v>
      </c>
      <c r="J99" t="str">
        <f>_xlfn.SWITCH(LEFT(I99,2),"17","Finance Buy-Down","13","Instant Rebate","18","Finance Buy-Down","14","Instant Rebate","")</f>
        <v>Instant Rebate</v>
      </c>
      <c r="L99" s="3" t="s">
        <v>712</v>
      </c>
      <c r="M99" s="3" t="s">
        <v>525</v>
      </c>
      <c r="N99" s="3" t="s">
        <v>109</v>
      </c>
      <c r="O99" s="3">
        <v>32937</v>
      </c>
      <c r="P99" s="3"/>
      <c r="Q99" s="3" t="s">
        <v>43</v>
      </c>
      <c r="T99" s="6">
        <v>625</v>
      </c>
      <c r="U99" s="3" t="s">
        <v>110</v>
      </c>
      <c r="Y99" s="3" t="s">
        <v>223</v>
      </c>
      <c r="Z99" s="3">
        <v>2110060506</v>
      </c>
      <c r="AA99" s="3"/>
      <c r="AB99" s="3"/>
      <c r="AC99" s="3" t="s">
        <v>217</v>
      </c>
      <c r="AD99" s="3" t="s">
        <v>677</v>
      </c>
      <c r="AE99" s="3" t="s">
        <v>218</v>
      </c>
      <c r="AF99" s="9">
        <v>44785</v>
      </c>
      <c r="AH99" s="9">
        <v>44785</v>
      </c>
      <c r="AI99" s="9">
        <v>25568</v>
      </c>
    </row>
    <row r="100" spans="1:35" x14ac:dyDescent="0.25">
      <c r="A100" s="13">
        <v>150075</v>
      </c>
      <c r="B100" s="3" t="s">
        <v>708</v>
      </c>
      <c r="C100" s="3"/>
      <c r="D100" s="3" t="s">
        <v>709</v>
      </c>
      <c r="E100" s="3" t="s">
        <v>710</v>
      </c>
      <c r="F100" s="3" t="s">
        <v>109</v>
      </c>
      <c r="G100" s="11">
        <v>32937</v>
      </c>
      <c r="H100" t="str">
        <f t="shared" si="1"/>
        <v>US</v>
      </c>
      <c r="I100" t="s">
        <v>713</v>
      </c>
      <c r="J100" t="str">
        <f>_xlfn.SWITCH(LEFT(I100,2),"17","Finance Buy-Down","13","Instant Rebate","18","Finance Buy-Down","14","Instant Rebate","")</f>
        <v>Instant Rebate</v>
      </c>
      <c r="L100" s="3" t="s">
        <v>714</v>
      </c>
      <c r="M100" s="3" t="s">
        <v>655</v>
      </c>
      <c r="N100" s="3" t="s">
        <v>109</v>
      </c>
      <c r="O100" s="3">
        <v>32937</v>
      </c>
      <c r="P100" s="3"/>
      <c r="Q100" s="3" t="s">
        <v>43</v>
      </c>
      <c r="T100" s="6">
        <v>625</v>
      </c>
      <c r="U100" s="3" t="s">
        <v>110</v>
      </c>
      <c r="Y100" s="3" t="s">
        <v>223</v>
      </c>
      <c r="Z100" s="3">
        <v>2201216388</v>
      </c>
      <c r="AA100" s="3"/>
      <c r="AB100" s="3"/>
      <c r="AC100" s="3" t="s">
        <v>220</v>
      </c>
      <c r="AD100" s="3" t="s">
        <v>318</v>
      </c>
      <c r="AE100" s="3" t="s">
        <v>244</v>
      </c>
      <c r="AF100" s="9">
        <v>44788</v>
      </c>
      <c r="AH100" s="9">
        <v>44788</v>
      </c>
      <c r="AI100" s="9">
        <v>25568</v>
      </c>
    </row>
    <row r="101" spans="1:35" x14ac:dyDescent="0.25">
      <c r="A101" s="13">
        <v>150075</v>
      </c>
      <c r="B101" s="3" t="s">
        <v>708</v>
      </c>
      <c r="C101" s="3"/>
      <c r="D101" s="3" t="s">
        <v>709</v>
      </c>
      <c r="E101" s="3" t="s">
        <v>710</v>
      </c>
      <c r="F101" s="3" t="s">
        <v>109</v>
      </c>
      <c r="G101" s="11">
        <v>32937</v>
      </c>
      <c r="H101" t="str">
        <f t="shared" si="1"/>
        <v>US</v>
      </c>
      <c r="I101" t="s">
        <v>715</v>
      </c>
      <c r="J101" t="str">
        <f>_xlfn.SWITCH(LEFT(I101,2),"17","Finance Buy-Down","13","Instant Rebate","18","Finance Buy-Down","14","Instant Rebate","")</f>
        <v>Instant Rebate</v>
      </c>
      <c r="L101" s="3" t="s">
        <v>716</v>
      </c>
      <c r="M101" s="3" t="s">
        <v>386</v>
      </c>
      <c r="N101" s="3" t="s">
        <v>109</v>
      </c>
      <c r="O101" s="3">
        <v>32940</v>
      </c>
      <c r="P101" s="3"/>
      <c r="Q101" s="3" t="s">
        <v>43</v>
      </c>
      <c r="T101" s="6">
        <v>625</v>
      </c>
      <c r="U101" s="3" t="s">
        <v>110</v>
      </c>
      <c r="Y101" s="3" t="s">
        <v>223</v>
      </c>
      <c r="Z101" s="3">
        <v>2203029278</v>
      </c>
      <c r="AA101" s="3"/>
      <c r="AB101" s="3"/>
      <c r="AC101" s="3" t="s">
        <v>220</v>
      </c>
      <c r="AD101" s="3" t="s">
        <v>674</v>
      </c>
      <c r="AE101" s="3" t="s">
        <v>218</v>
      </c>
      <c r="AF101" s="9">
        <v>44784</v>
      </c>
      <c r="AH101" s="9">
        <v>44791</v>
      </c>
      <c r="AI101" s="9">
        <v>25568</v>
      </c>
    </row>
    <row r="102" spans="1:35" x14ac:dyDescent="0.25">
      <c r="A102" s="13">
        <v>138937</v>
      </c>
      <c r="B102" s="3" t="s">
        <v>717</v>
      </c>
      <c r="C102" s="3"/>
      <c r="D102" s="3" t="s">
        <v>718</v>
      </c>
      <c r="E102" s="3" t="s">
        <v>719</v>
      </c>
      <c r="F102" s="3" t="s">
        <v>86</v>
      </c>
      <c r="G102" s="11">
        <v>78681</v>
      </c>
      <c r="H102" t="str">
        <f t="shared" si="1"/>
        <v>US</v>
      </c>
      <c r="I102" t="s">
        <v>720</v>
      </c>
      <c r="J102" t="str">
        <f>_xlfn.SWITCH(LEFT(I102,2),"17","Finance Buy-Down","13","Instant Rebate","18","Finance Buy-Down","14","Instant Rebate","")</f>
        <v>Instant Rebate</v>
      </c>
      <c r="L102" s="3" t="s">
        <v>721</v>
      </c>
      <c r="M102" s="3" t="s">
        <v>722</v>
      </c>
      <c r="N102" s="3" t="s">
        <v>86</v>
      </c>
      <c r="O102" s="3">
        <v>78664</v>
      </c>
      <c r="P102" s="3"/>
      <c r="Q102" s="3" t="s">
        <v>43</v>
      </c>
      <c r="T102" s="6">
        <v>625</v>
      </c>
      <c r="U102" s="3" t="s">
        <v>156</v>
      </c>
      <c r="Y102" s="3" t="s">
        <v>222</v>
      </c>
      <c r="Z102" s="3">
        <v>2205099351</v>
      </c>
      <c r="AA102" s="3"/>
      <c r="AB102" s="3"/>
      <c r="AC102" s="3" t="s">
        <v>217</v>
      </c>
      <c r="AD102" s="3" t="s">
        <v>723</v>
      </c>
      <c r="AE102" s="3" t="s">
        <v>218</v>
      </c>
      <c r="AF102" s="9">
        <v>44788</v>
      </c>
      <c r="AH102" s="9">
        <v>44789</v>
      </c>
      <c r="AI102" s="9">
        <v>25568</v>
      </c>
    </row>
    <row r="103" spans="1:35" x14ac:dyDescent="0.25">
      <c r="A103" s="13">
        <v>138937</v>
      </c>
      <c r="B103" s="3" t="s">
        <v>717</v>
      </c>
      <c r="C103" s="3"/>
      <c r="D103" s="3" t="s">
        <v>718</v>
      </c>
      <c r="E103" s="3" t="s">
        <v>719</v>
      </c>
      <c r="F103" s="3" t="s">
        <v>86</v>
      </c>
      <c r="G103" s="11">
        <v>78681</v>
      </c>
      <c r="H103" t="str">
        <f t="shared" si="1"/>
        <v>US</v>
      </c>
      <c r="I103" t="s">
        <v>725</v>
      </c>
      <c r="J103" t="str">
        <f>_xlfn.SWITCH(LEFT(I103,2),"17","Finance Buy-Down","13","Instant Rebate","18","Finance Buy-Down","14","Instant Rebate","")</f>
        <v>Instant Rebate</v>
      </c>
      <c r="L103" s="3" t="s">
        <v>726</v>
      </c>
      <c r="M103" s="3" t="s">
        <v>722</v>
      </c>
      <c r="N103" s="3" t="s">
        <v>86</v>
      </c>
      <c r="O103" s="3">
        <v>78681</v>
      </c>
      <c r="P103" s="3"/>
      <c r="Q103" s="3" t="s">
        <v>43</v>
      </c>
      <c r="T103" s="6">
        <v>625</v>
      </c>
      <c r="U103" s="3" t="s">
        <v>156</v>
      </c>
      <c r="Y103" s="3" t="s">
        <v>266</v>
      </c>
      <c r="Z103" s="3">
        <v>2205162870</v>
      </c>
      <c r="AA103" s="3"/>
      <c r="AB103" s="3"/>
      <c r="AC103" s="3" t="s">
        <v>217</v>
      </c>
      <c r="AD103" s="3" t="s">
        <v>73</v>
      </c>
      <c r="AE103" s="3" t="s">
        <v>218</v>
      </c>
      <c r="AF103" s="9">
        <v>44789</v>
      </c>
      <c r="AH103" s="9">
        <v>44791</v>
      </c>
      <c r="AI103" s="9">
        <v>25568</v>
      </c>
    </row>
    <row r="104" spans="1:35" x14ac:dyDescent="0.25">
      <c r="A104" s="13">
        <v>138937</v>
      </c>
      <c r="B104" s="3" t="s">
        <v>717</v>
      </c>
      <c r="C104" s="3"/>
      <c r="D104" s="3" t="s">
        <v>718</v>
      </c>
      <c r="E104" s="3" t="s">
        <v>719</v>
      </c>
      <c r="F104" s="3" t="s">
        <v>86</v>
      </c>
      <c r="G104" s="11">
        <v>78681</v>
      </c>
      <c r="H104" t="str">
        <f t="shared" si="1"/>
        <v>US</v>
      </c>
      <c r="I104" t="s">
        <v>725</v>
      </c>
      <c r="J104" t="str">
        <f>_xlfn.SWITCH(LEFT(I104,2),"17","Finance Buy-Down","13","Instant Rebate","18","Finance Buy-Down","14","Instant Rebate","")</f>
        <v>Instant Rebate</v>
      </c>
      <c r="L104" s="3" t="s">
        <v>726</v>
      </c>
      <c r="M104" s="3" t="s">
        <v>722</v>
      </c>
      <c r="N104" s="3" t="s">
        <v>86</v>
      </c>
      <c r="O104" s="3">
        <v>78681</v>
      </c>
      <c r="P104" s="3"/>
      <c r="Q104" s="3" t="s">
        <v>43</v>
      </c>
      <c r="T104" s="6">
        <v>625</v>
      </c>
      <c r="U104" s="3" t="s">
        <v>156</v>
      </c>
      <c r="Y104" s="3" t="s">
        <v>266</v>
      </c>
      <c r="Z104" s="3">
        <v>2112065753</v>
      </c>
      <c r="AA104" s="3"/>
      <c r="AB104" s="3"/>
      <c r="AC104" s="3" t="s">
        <v>217</v>
      </c>
      <c r="AD104" s="3" t="s">
        <v>727</v>
      </c>
      <c r="AE104" s="3" t="s">
        <v>218</v>
      </c>
      <c r="AF104" s="9">
        <v>44789</v>
      </c>
      <c r="AH104" s="9">
        <v>44791</v>
      </c>
      <c r="AI104" s="9">
        <v>25568</v>
      </c>
    </row>
    <row r="105" spans="1:35" x14ac:dyDescent="0.25">
      <c r="A105" s="13">
        <v>138937</v>
      </c>
      <c r="B105" s="3" t="s">
        <v>717</v>
      </c>
      <c r="C105" s="3"/>
      <c r="D105" s="3" t="s">
        <v>718</v>
      </c>
      <c r="E105" s="3" t="s">
        <v>719</v>
      </c>
      <c r="F105" s="3" t="s">
        <v>86</v>
      </c>
      <c r="G105" s="11">
        <v>78681</v>
      </c>
      <c r="H105" t="str">
        <f t="shared" si="1"/>
        <v>US</v>
      </c>
      <c r="I105" t="s">
        <v>728</v>
      </c>
      <c r="J105" t="str">
        <f>_xlfn.SWITCH(LEFT(I105,2),"17","Finance Buy-Down","13","Instant Rebate","18","Finance Buy-Down","14","Instant Rebate","")</f>
        <v>Instant Rebate</v>
      </c>
      <c r="L105" s="3" t="s">
        <v>729</v>
      </c>
      <c r="M105" s="3" t="s">
        <v>724</v>
      </c>
      <c r="N105" s="3" t="s">
        <v>86</v>
      </c>
      <c r="O105" s="3">
        <v>78704</v>
      </c>
      <c r="P105" s="3"/>
      <c r="Q105" s="3" t="s">
        <v>43</v>
      </c>
      <c r="T105" s="6">
        <v>625</v>
      </c>
      <c r="U105" s="3" t="s">
        <v>156</v>
      </c>
      <c r="Y105" s="3" t="s">
        <v>266</v>
      </c>
      <c r="Z105" s="3">
        <v>1909082489</v>
      </c>
      <c r="AA105" s="3"/>
      <c r="AB105" s="3"/>
      <c r="AC105" s="3" t="s">
        <v>217</v>
      </c>
      <c r="AD105" s="3" t="s">
        <v>730</v>
      </c>
      <c r="AE105" s="3" t="s">
        <v>218</v>
      </c>
      <c r="AF105" s="9">
        <v>44784</v>
      </c>
      <c r="AH105" s="9">
        <v>44785</v>
      </c>
      <c r="AI105" s="9">
        <v>25568</v>
      </c>
    </row>
    <row r="106" spans="1:35" x14ac:dyDescent="0.25">
      <c r="A106" s="13">
        <v>10421</v>
      </c>
      <c r="B106" s="3" t="s">
        <v>732</v>
      </c>
      <c r="C106" s="3"/>
      <c r="D106" s="3" t="s">
        <v>733</v>
      </c>
      <c r="E106" s="3" t="s">
        <v>734</v>
      </c>
      <c r="F106" s="3" t="s">
        <v>83</v>
      </c>
      <c r="G106" s="11">
        <v>56007</v>
      </c>
      <c r="H106" t="str">
        <f t="shared" si="1"/>
        <v>US</v>
      </c>
      <c r="I106" t="s">
        <v>735</v>
      </c>
      <c r="J106" t="str">
        <f>_xlfn.SWITCH(LEFT(I106,2),"17","Finance Buy-Down","13","Instant Rebate","18","Finance Buy-Down","14","Instant Rebate","")</f>
        <v>Instant Rebate</v>
      </c>
      <c r="L106" s="3" t="s">
        <v>736</v>
      </c>
      <c r="M106" s="3" t="s">
        <v>737</v>
      </c>
      <c r="N106" s="3" t="s">
        <v>83</v>
      </c>
      <c r="O106" s="3">
        <v>56007</v>
      </c>
      <c r="P106" s="3"/>
      <c r="Q106" s="3" t="s">
        <v>43</v>
      </c>
      <c r="T106" s="6">
        <v>625</v>
      </c>
      <c r="U106" s="3" t="s">
        <v>172</v>
      </c>
      <c r="Y106" s="3" t="s">
        <v>230</v>
      </c>
      <c r="Z106" s="3">
        <v>2203233952</v>
      </c>
      <c r="AA106" s="3"/>
      <c r="AB106" s="3"/>
      <c r="AC106" s="3" t="s">
        <v>220</v>
      </c>
      <c r="AD106" s="3" t="s">
        <v>738</v>
      </c>
      <c r="AE106" s="3" t="s">
        <v>218</v>
      </c>
      <c r="AF106" s="9">
        <v>44784</v>
      </c>
      <c r="AH106" s="9">
        <v>44785</v>
      </c>
      <c r="AI106" s="9">
        <v>25568</v>
      </c>
    </row>
    <row r="107" spans="1:35" x14ac:dyDescent="0.25">
      <c r="A107" s="13">
        <v>1006816015795</v>
      </c>
      <c r="B107" s="3" t="s">
        <v>739</v>
      </c>
      <c r="C107" s="3"/>
      <c r="D107" s="3" t="s">
        <v>740</v>
      </c>
      <c r="E107" s="3" t="s">
        <v>523</v>
      </c>
      <c r="F107" s="3" t="s">
        <v>109</v>
      </c>
      <c r="G107" s="11">
        <v>32955</v>
      </c>
      <c r="H107" t="str">
        <f t="shared" si="1"/>
        <v>US</v>
      </c>
      <c r="I107" t="s">
        <v>742</v>
      </c>
      <c r="J107" t="str">
        <f>_xlfn.SWITCH(LEFT(I107,2),"17","Finance Buy-Down","13","Instant Rebate","18","Finance Buy-Down","14","Instant Rebate","")</f>
        <v>Instant Rebate</v>
      </c>
      <c r="L107" s="3" t="s">
        <v>743</v>
      </c>
      <c r="M107" s="3" t="s">
        <v>524</v>
      </c>
      <c r="N107" s="3" t="s">
        <v>109</v>
      </c>
      <c r="O107" s="3">
        <v>32955</v>
      </c>
      <c r="P107" s="3"/>
      <c r="Q107" s="3" t="s">
        <v>43</v>
      </c>
      <c r="T107" s="6">
        <v>625</v>
      </c>
      <c r="U107" s="3" t="s">
        <v>741</v>
      </c>
      <c r="Y107" s="3" t="s">
        <v>223</v>
      </c>
      <c r="Z107" s="3">
        <v>2204222050</v>
      </c>
      <c r="AA107" s="3"/>
      <c r="AB107" s="3"/>
      <c r="AC107" s="3" t="s">
        <v>220</v>
      </c>
      <c r="AD107" s="3" t="s">
        <v>744</v>
      </c>
      <c r="AE107" s="3" t="s">
        <v>218</v>
      </c>
      <c r="AF107" s="9">
        <v>44789</v>
      </c>
      <c r="AH107" s="9">
        <v>44790</v>
      </c>
      <c r="AI107" s="9">
        <v>25568</v>
      </c>
    </row>
    <row r="108" spans="1:35" x14ac:dyDescent="0.25">
      <c r="A108" s="13">
        <v>1006816015517</v>
      </c>
      <c r="B108" s="3" t="s">
        <v>745</v>
      </c>
      <c r="C108" s="3"/>
      <c r="D108" s="3" t="s">
        <v>746</v>
      </c>
      <c r="E108" s="3" t="s">
        <v>747</v>
      </c>
      <c r="F108" s="3" t="s">
        <v>109</v>
      </c>
      <c r="G108" s="11">
        <v>32086</v>
      </c>
      <c r="H108" t="str">
        <f t="shared" si="1"/>
        <v>US</v>
      </c>
      <c r="I108" t="s">
        <v>748</v>
      </c>
      <c r="J108" t="str">
        <f>_xlfn.SWITCH(LEFT(I108,2),"17","Finance Buy-Down","13","Instant Rebate","18","Finance Buy-Down","14","Instant Rebate","")</f>
        <v>Instant Rebate</v>
      </c>
      <c r="L108" s="3" t="s">
        <v>749</v>
      </c>
      <c r="M108" s="3" t="s">
        <v>461</v>
      </c>
      <c r="N108" s="3" t="s">
        <v>109</v>
      </c>
      <c r="O108" s="3">
        <v>32082</v>
      </c>
      <c r="P108" s="3"/>
      <c r="Q108" s="3" t="s">
        <v>43</v>
      </c>
      <c r="T108" s="6">
        <v>625</v>
      </c>
      <c r="U108" s="3" t="s">
        <v>131</v>
      </c>
      <c r="Y108" s="3" t="s">
        <v>223</v>
      </c>
      <c r="Z108" s="3">
        <v>2112364856</v>
      </c>
      <c r="AA108" s="3"/>
      <c r="AB108" s="3"/>
      <c r="AC108" s="3" t="s">
        <v>220</v>
      </c>
      <c r="AD108" s="3" t="s">
        <v>673</v>
      </c>
      <c r="AE108" s="3" t="s">
        <v>218</v>
      </c>
      <c r="AF108" s="9">
        <v>44789</v>
      </c>
      <c r="AH108" s="9">
        <v>44790</v>
      </c>
      <c r="AI108" s="9">
        <v>25568</v>
      </c>
    </row>
    <row r="109" spans="1:35" x14ac:dyDescent="0.25">
      <c r="A109" s="13">
        <v>10068011</v>
      </c>
      <c r="B109" s="3" t="s">
        <v>750</v>
      </c>
      <c r="C109" s="3"/>
      <c r="D109" s="3" t="s">
        <v>751</v>
      </c>
      <c r="E109" s="3" t="s">
        <v>752</v>
      </c>
      <c r="F109" s="3" t="s">
        <v>85</v>
      </c>
      <c r="G109" s="11">
        <v>98248</v>
      </c>
      <c r="H109" t="str">
        <f t="shared" si="1"/>
        <v>US</v>
      </c>
      <c r="I109" t="s">
        <v>754</v>
      </c>
      <c r="J109" t="str">
        <f>_xlfn.SWITCH(LEFT(I109,2),"17","Finance Buy-Down","13","Instant Rebate","18","Finance Buy-Down","14","Instant Rebate","")</f>
        <v>Instant Rebate</v>
      </c>
      <c r="L109" s="3" t="s">
        <v>755</v>
      </c>
      <c r="M109" s="3" t="s">
        <v>756</v>
      </c>
      <c r="N109" s="3" t="s">
        <v>85</v>
      </c>
      <c r="O109" s="3">
        <v>98282</v>
      </c>
      <c r="P109" s="3"/>
      <c r="Q109" s="3" t="s">
        <v>43</v>
      </c>
      <c r="T109" s="6">
        <v>625</v>
      </c>
      <c r="U109" s="3" t="s">
        <v>753</v>
      </c>
      <c r="Y109" s="3" t="s">
        <v>223</v>
      </c>
      <c r="Z109" s="3">
        <v>2112000326</v>
      </c>
      <c r="AA109" s="3"/>
      <c r="AB109" s="3"/>
      <c r="AC109" s="3" t="s">
        <v>220</v>
      </c>
      <c r="AD109" s="3" t="s">
        <v>757</v>
      </c>
      <c r="AE109" s="3" t="s">
        <v>218</v>
      </c>
      <c r="AF109" s="9">
        <v>44785</v>
      </c>
      <c r="AH109" s="9">
        <v>44788</v>
      </c>
      <c r="AI109" s="9">
        <v>25568</v>
      </c>
    </row>
    <row r="110" spans="1:35" x14ac:dyDescent="0.25">
      <c r="A110" s="13">
        <v>100113609</v>
      </c>
      <c r="B110" s="3" t="s">
        <v>758</v>
      </c>
      <c r="C110" s="3"/>
      <c r="D110" s="3" t="s">
        <v>759</v>
      </c>
      <c r="E110" s="3" t="s">
        <v>760</v>
      </c>
      <c r="F110" s="3" t="s">
        <v>109</v>
      </c>
      <c r="G110" s="11">
        <v>32534</v>
      </c>
      <c r="H110" t="str">
        <f t="shared" si="1"/>
        <v>US</v>
      </c>
      <c r="I110" t="s">
        <v>762</v>
      </c>
      <c r="J110" t="str">
        <f>_xlfn.SWITCH(LEFT(I110,2),"17","Finance Buy-Down","13","Instant Rebate","18","Finance Buy-Down","14","Instant Rebate","")</f>
        <v>Instant Rebate</v>
      </c>
      <c r="L110" s="3" t="s">
        <v>763</v>
      </c>
      <c r="M110" s="3" t="s">
        <v>764</v>
      </c>
      <c r="N110" s="3" t="s">
        <v>109</v>
      </c>
      <c r="O110" s="3">
        <v>32561</v>
      </c>
      <c r="P110" s="3"/>
      <c r="Q110" s="3" t="s">
        <v>43</v>
      </c>
      <c r="T110" s="6">
        <v>625</v>
      </c>
      <c r="U110" s="3" t="s">
        <v>422</v>
      </c>
      <c r="Y110" s="3" t="s">
        <v>223</v>
      </c>
      <c r="Z110" s="3">
        <v>2206460864</v>
      </c>
      <c r="AA110" s="3"/>
      <c r="AB110" s="3"/>
      <c r="AC110" s="3" t="s">
        <v>220</v>
      </c>
      <c r="AD110" s="3" t="s">
        <v>476</v>
      </c>
      <c r="AE110" s="3" t="s">
        <v>218</v>
      </c>
      <c r="AF110" s="9">
        <v>44790</v>
      </c>
      <c r="AH110" s="9">
        <v>44791</v>
      </c>
      <c r="AI110" s="9">
        <v>25568</v>
      </c>
    </row>
    <row r="111" spans="1:35" x14ac:dyDescent="0.25">
      <c r="A111" s="13">
        <v>100113609</v>
      </c>
      <c r="B111" s="3" t="s">
        <v>758</v>
      </c>
      <c r="C111" s="3"/>
      <c r="D111" s="3" t="s">
        <v>759</v>
      </c>
      <c r="E111" s="3" t="s">
        <v>760</v>
      </c>
      <c r="F111" s="3" t="s">
        <v>109</v>
      </c>
      <c r="G111" s="11">
        <v>32534</v>
      </c>
      <c r="H111" t="str">
        <f t="shared" si="1"/>
        <v>US</v>
      </c>
      <c r="I111" t="s">
        <v>765</v>
      </c>
      <c r="J111" t="str">
        <f>_xlfn.SWITCH(LEFT(I111,2),"17","Finance Buy-Down","13","Instant Rebate","18","Finance Buy-Down","14","Instant Rebate","")</f>
        <v>Instant Rebate</v>
      </c>
      <c r="L111" s="3" t="s">
        <v>766</v>
      </c>
      <c r="M111" s="3" t="s">
        <v>761</v>
      </c>
      <c r="N111" s="3" t="s">
        <v>109</v>
      </c>
      <c r="O111" s="3">
        <v>32506</v>
      </c>
      <c r="P111" s="3"/>
      <c r="Q111" s="3" t="s">
        <v>43</v>
      </c>
      <c r="T111" s="6">
        <v>625</v>
      </c>
      <c r="U111" s="3" t="s">
        <v>422</v>
      </c>
      <c r="Y111" s="3" t="s">
        <v>222</v>
      </c>
      <c r="Z111" s="3">
        <v>2207378679</v>
      </c>
      <c r="AA111" s="3"/>
      <c r="AB111" s="3"/>
      <c r="AC111" s="3" t="s">
        <v>217</v>
      </c>
      <c r="AD111" s="3" t="s">
        <v>316</v>
      </c>
      <c r="AE111" s="3" t="s">
        <v>218</v>
      </c>
      <c r="AF111" s="9">
        <v>44789</v>
      </c>
      <c r="AH111" s="9">
        <v>44791</v>
      </c>
      <c r="AI111" s="9">
        <v>25568</v>
      </c>
    </row>
    <row r="112" spans="1:35" x14ac:dyDescent="0.25">
      <c r="A112" s="13" t="s">
        <v>767</v>
      </c>
      <c r="B112" s="3" t="s">
        <v>768</v>
      </c>
      <c r="C112" s="3"/>
      <c r="D112" s="3" t="s">
        <v>769</v>
      </c>
      <c r="E112" s="3" t="s">
        <v>770</v>
      </c>
      <c r="F112" s="3" t="s">
        <v>204</v>
      </c>
      <c r="G112" s="11">
        <v>48446</v>
      </c>
      <c r="H112" t="str">
        <f t="shared" si="1"/>
        <v>US</v>
      </c>
      <c r="I112" t="s">
        <v>771</v>
      </c>
      <c r="J112" t="str">
        <f>_xlfn.SWITCH(LEFT(I112,2),"17","Finance Buy-Down","13","Instant Rebate","18","Finance Buy-Down","14","Instant Rebate","")</f>
        <v>Instant Rebate</v>
      </c>
      <c r="L112" s="3" t="s">
        <v>772</v>
      </c>
      <c r="M112" s="3" t="s">
        <v>773</v>
      </c>
      <c r="N112" s="3" t="s">
        <v>204</v>
      </c>
      <c r="O112" s="3">
        <v>48014</v>
      </c>
      <c r="P112" s="3"/>
      <c r="Q112" s="3" t="s">
        <v>43</v>
      </c>
      <c r="T112" s="6">
        <v>625</v>
      </c>
      <c r="U112" s="3" t="s">
        <v>205</v>
      </c>
      <c r="Y112" s="3" t="s">
        <v>216</v>
      </c>
      <c r="Z112" s="3">
        <v>2206311963</v>
      </c>
      <c r="AA112" s="3"/>
      <c r="AB112" s="3"/>
      <c r="AC112" s="3" t="s">
        <v>220</v>
      </c>
      <c r="AD112" s="3" t="s">
        <v>774</v>
      </c>
      <c r="AE112" s="3" t="s">
        <v>218</v>
      </c>
      <c r="AF112" s="9">
        <v>44784</v>
      </c>
      <c r="AH112" s="9">
        <v>44788</v>
      </c>
      <c r="AI112" s="9">
        <v>25568</v>
      </c>
    </row>
    <row r="113" spans="1:35" x14ac:dyDescent="0.25">
      <c r="A113" s="13" t="s">
        <v>775</v>
      </c>
      <c r="B113" s="3" t="s">
        <v>776</v>
      </c>
      <c r="C113" s="3"/>
      <c r="D113" s="3" t="s">
        <v>777</v>
      </c>
      <c r="E113" s="3" t="s">
        <v>221</v>
      </c>
      <c r="F113" s="3" t="s">
        <v>204</v>
      </c>
      <c r="G113" s="11">
        <v>48430</v>
      </c>
      <c r="H113" t="str">
        <f t="shared" si="1"/>
        <v>US</v>
      </c>
      <c r="I113" t="s">
        <v>778</v>
      </c>
      <c r="J113" t="str">
        <f>_xlfn.SWITCH(LEFT(I113,2),"17","Finance Buy-Down","13","Instant Rebate","18","Finance Buy-Down","14","Instant Rebate","")</f>
        <v>Instant Rebate</v>
      </c>
      <c r="L113" s="3" t="s">
        <v>779</v>
      </c>
      <c r="M113" s="3" t="s">
        <v>225</v>
      </c>
      <c r="N113" s="3" t="s">
        <v>204</v>
      </c>
      <c r="O113" s="3">
        <v>48430</v>
      </c>
      <c r="P113" s="3"/>
      <c r="Q113" s="3" t="s">
        <v>43</v>
      </c>
      <c r="T113" s="6">
        <v>625</v>
      </c>
      <c r="U113" s="3" t="s">
        <v>611</v>
      </c>
      <c r="Y113" s="3" t="s">
        <v>230</v>
      </c>
      <c r="Z113" s="3">
        <v>2204268377</v>
      </c>
      <c r="AA113" s="3"/>
      <c r="AB113" s="3"/>
      <c r="AC113" s="3" t="s">
        <v>217</v>
      </c>
      <c r="AD113" s="3" t="s">
        <v>780</v>
      </c>
      <c r="AE113" s="3" t="s">
        <v>218</v>
      </c>
      <c r="AF113" s="9">
        <v>44788</v>
      </c>
      <c r="AH113" s="9">
        <v>44791</v>
      </c>
      <c r="AI113" s="9">
        <v>25568</v>
      </c>
    </row>
    <row r="114" spans="1:35" x14ac:dyDescent="0.25">
      <c r="A114" s="13" t="s">
        <v>781</v>
      </c>
      <c r="B114" s="3" t="s">
        <v>782</v>
      </c>
      <c r="C114" s="3"/>
      <c r="D114" s="3" t="s">
        <v>783</v>
      </c>
      <c r="E114" s="3" t="s">
        <v>784</v>
      </c>
      <c r="F114" s="3" t="s">
        <v>470</v>
      </c>
      <c r="G114" s="11">
        <v>37931</v>
      </c>
      <c r="H114" t="str">
        <f t="shared" si="1"/>
        <v>US</v>
      </c>
      <c r="I114" t="s">
        <v>785</v>
      </c>
      <c r="J114" t="str">
        <f>_xlfn.SWITCH(LEFT(I114,2),"17","Finance Buy-Down","13","Instant Rebate","18","Finance Buy-Down","14","Instant Rebate","")</f>
        <v>Instant Rebate</v>
      </c>
      <c r="L114" s="3" t="s">
        <v>786</v>
      </c>
      <c r="M114" s="3" t="s">
        <v>471</v>
      </c>
      <c r="N114" s="3" t="s">
        <v>470</v>
      </c>
      <c r="O114" s="3">
        <v>37814</v>
      </c>
      <c r="P114" s="3"/>
      <c r="Q114" s="3" t="s">
        <v>43</v>
      </c>
      <c r="T114" s="6">
        <v>625</v>
      </c>
      <c r="U114" s="3" t="s">
        <v>787</v>
      </c>
      <c r="Y114" s="3" t="s">
        <v>223</v>
      </c>
      <c r="Z114" s="3">
        <v>2112375320</v>
      </c>
      <c r="AA114" s="3"/>
      <c r="AB114" s="3"/>
      <c r="AC114" s="3" t="s">
        <v>220</v>
      </c>
      <c r="AD114" s="3" t="s">
        <v>671</v>
      </c>
      <c r="AE114" s="3" t="s">
        <v>218</v>
      </c>
      <c r="AF114" s="9">
        <v>44784</v>
      </c>
      <c r="AH114" s="9">
        <v>44785</v>
      </c>
      <c r="AI114" s="9">
        <v>25568</v>
      </c>
    </row>
    <row r="115" spans="1:35" x14ac:dyDescent="0.25">
      <c r="A115" s="13">
        <v>4952</v>
      </c>
      <c r="B115" s="3" t="s">
        <v>788</v>
      </c>
      <c r="C115" s="3"/>
      <c r="D115" s="3" t="s">
        <v>789</v>
      </c>
      <c r="E115" s="3" t="s">
        <v>637</v>
      </c>
      <c r="F115" s="3" t="s">
        <v>470</v>
      </c>
      <c r="G115" s="11">
        <v>37321</v>
      </c>
      <c r="H115" t="str">
        <f t="shared" si="1"/>
        <v>US</v>
      </c>
      <c r="I115" t="s">
        <v>790</v>
      </c>
      <c r="J115" t="str">
        <f>_xlfn.SWITCH(LEFT(I115,2),"17","Finance Buy-Down","13","Instant Rebate","18","Finance Buy-Down","14","Instant Rebate","")</f>
        <v>Instant Rebate</v>
      </c>
      <c r="L115" s="3" t="s">
        <v>791</v>
      </c>
      <c r="M115" s="3" t="s">
        <v>503</v>
      </c>
      <c r="N115" s="3" t="s">
        <v>470</v>
      </c>
      <c r="O115" s="3">
        <v>37321</v>
      </c>
      <c r="P115" s="3"/>
      <c r="Q115" s="3" t="s">
        <v>43</v>
      </c>
      <c r="T115" s="6">
        <v>625</v>
      </c>
      <c r="U115" s="3" t="s">
        <v>385</v>
      </c>
      <c r="Y115" s="3" t="s">
        <v>223</v>
      </c>
      <c r="Z115" s="3">
        <v>2006326813</v>
      </c>
      <c r="AA115" s="3"/>
      <c r="AB115" s="3"/>
      <c r="AC115" s="3" t="s">
        <v>220</v>
      </c>
      <c r="AD115" s="3" t="s">
        <v>480</v>
      </c>
      <c r="AE115" s="3" t="s">
        <v>218</v>
      </c>
      <c r="AF115" s="9">
        <v>44791</v>
      </c>
      <c r="AH115" s="9">
        <v>44791</v>
      </c>
      <c r="AI115" s="9">
        <v>25568</v>
      </c>
    </row>
    <row r="116" spans="1:35" x14ac:dyDescent="0.25">
      <c r="A116" s="13">
        <v>7484</v>
      </c>
      <c r="B116" s="3" t="s">
        <v>792</v>
      </c>
      <c r="C116" s="3"/>
      <c r="D116" s="3" t="s">
        <v>793</v>
      </c>
      <c r="E116" s="3" t="s">
        <v>297</v>
      </c>
      <c r="F116" s="3" t="s">
        <v>70</v>
      </c>
      <c r="G116" s="11">
        <v>50313</v>
      </c>
      <c r="H116" t="str">
        <f t="shared" si="1"/>
        <v>US</v>
      </c>
      <c r="I116" t="s">
        <v>794</v>
      </c>
      <c r="J116" t="str">
        <f>_xlfn.SWITCH(LEFT(I116,2),"17","Finance Buy-Down","13","Instant Rebate","18","Finance Buy-Down","14","Instant Rebate","")</f>
        <v>Instant Rebate</v>
      </c>
      <c r="L116" s="3" t="s">
        <v>795</v>
      </c>
      <c r="M116" s="3" t="s">
        <v>610</v>
      </c>
      <c r="N116" s="3" t="s">
        <v>70</v>
      </c>
      <c r="O116" s="3">
        <v>50009</v>
      </c>
      <c r="P116" s="3"/>
      <c r="Q116" s="3" t="s">
        <v>43</v>
      </c>
      <c r="T116" s="6">
        <v>625</v>
      </c>
      <c r="U116" s="3" t="s">
        <v>424</v>
      </c>
      <c r="Y116" s="3" t="s">
        <v>219</v>
      </c>
      <c r="Z116" s="3">
        <v>2112263722</v>
      </c>
      <c r="AA116" s="3"/>
      <c r="AB116" s="3"/>
      <c r="AC116" s="3" t="s">
        <v>217</v>
      </c>
      <c r="AD116" s="3" t="s">
        <v>796</v>
      </c>
      <c r="AE116" s="3" t="s">
        <v>218</v>
      </c>
      <c r="AF116" s="9">
        <v>44789</v>
      </c>
      <c r="AH116" s="9">
        <v>44790</v>
      </c>
      <c r="AI116" s="9">
        <v>25568</v>
      </c>
    </row>
    <row r="117" spans="1:35" x14ac:dyDescent="0.25">
      <c r="A117" s="13">
        <v>5286</v>
      </c>
      <c r="B117" s="3" t="s">
        <v>206</v>
      </c>
      <c r="C117" s="3"/>
      <c r="D117" s="3" t="s">
        <v>207</v>
      </c>
      <c r="E117" s="3" t="s">
        <v>208</v>
      </c>
      <c r="F117" s="3" t="s">
        <v>209</v>
      </c>
      <c r="G117" s="11">
        <v>27610</v>
      </c>
      <c r="H117" t="str">
        <f t="shared" si="1"/>
        <v>US</v>
      </c>
      <c r="I117" t="s">
        <v>797</v>
      </c>
      <c r="J117" t="str">
        <f>_xlfn.SWITCH(LEFT(I117,2),"17","Finance Buy-Down","13","Instant Rebate","18","Finance Buy-Down","14","Instant Rebate","")</f>
        <v>Instant Rebate</v>
      </c>
      <c r="L117" s="3" t="s">
        <v>798</v>
      </c>
      <c r="M117" s="3" t="s">
        <v>212</v>
      </c>
      <c r="N117" s="3" t="s">
        <v>209</v>
      </c>
      <c r="O117" s="3">
        <v>27701</v>
      </c>
      <c r="P117" s="3"/>
      <c r="Q117" s="3" t="s">
        <v>43</v>
      </c>
      <c r="T117" s="6">
        <v>0</v>
      </c>
      <c r="U117" s="3" t="s">
        <v>210</v>
      </c>
      <c r="Y117" s="3" t="s">
        <v>219</v>
      </c>
      <c r="Z117" s="3">
        <v>2112064577</v>
      </c>
      <c r="AA117" s="3"/>
      <c r="AB117" s="3"/>
      <c r="AC117" s="3" t="s">
        <v>217</v>
      </c>
      <c r="AD117" s="3" t="s">
        <v>317</v>
      </c>
      <c r="AE117" s="3" t="s">
        <v>273</v>
      </c>
      <c r="AF117" s="9">
        <v>44788</v>
      </c>
      <c r="AH117" s="9">
        <v>44791</v>
      </c>
      <c r="AI117" s="9">
        <v>25568</v>
      </c>
    </row>
    <row r="118" spans="1:35" x14ac:dyDescent="0.25">
      <c r="A118" s="13">
        <v>1622</v>
      </c>
      <c r="B118" s="3" t="s">
        <v>799</v>
      </c>
      <c r="C118" s="3"/>
      <c r="D118" s="3" t="s">
        <v>800</v>
      </c>
      <c r="E118" s="3" t="s">
        <v>801</v>
      </c>
      <c r="F118" s="3" t="s">
        <v>81</v>
      </c>
      <c r="G118" s="11">
        <v>70470</v>
      </c>
      <c r="H118" t="str">
        <f t="shared" si="1"/>
        <v>US</v>
      </c>
      <c r="I118" t="s">
        <v>803</v>
      </c>
      <c r="J118" t="str">
        <f>_xlfn.SWITCH(LEFT(I118,2),"17","Finance Buy-Down","13","Instant Rebate","18","Finance Buy-Down","14","Instant Rebate","")</f>
        <v>Instant Rebate</v>
      </c>
      <c r="L118" s="3" t="s">
        <v>804</v>
      </c>
      <c r="M118" s="3" t="s">
        <v>130</v>
      </c>
      <c r="N118" s="3" t="s">
        <v>81</v>
      </c>
      <c r="O118" s="3">
        <v>70433</v>
      </c>
      <c r="P118" s="3"/>
      <c r="Q118" s="3" t="s">
        <v>43</v>
      </c>
      <c r="T118" s="6">
        <v>500</v>
      </c>
      <c r="U118" s="3" t="s">
        <v>802</v>
      </c>
      <c r="Y118" s="3" t="s">
        <v>222</v>
      </c>
      <c r="Z118" s="3">
        <v>2206204687</v>
      </c>
      <c r="AA118" s="3"/>
      <c r="AB118" s="3"/>
      <c r="AC118" s="3" t="s">
        <v>217</v>
      </c>
      <c r="AD118" s="3" t="s">
        <v>213</v>
      </c>
      <c r="AE118" s="3" t="s">
        <v>218</v>
      </c>
      <c r="AF118" s="9">
        <v>44784</v>
      </c>
      <c r="AH118" s="9">
        <v>44784</v>
      </c>
      <c r="AI118" s="9">
        <v>25568</v>
      </c>
    </row>
    <row r="119" spans="1:35" x14ac:dyDescent="0.25">
      <c r="A119" s="13">
        <v>1489</v>
      </c>
      <c r="B119" s="3" t="s">
        <v>805</v>
      </c>
      <c r="C119" s="3"/>
      <c r="D119" s="3" t="s">
        <v>806</v>
      </c>
      <c r="E119" s="3" t="s">
        <v>68</v>
      </c>
      <c r="F119" s="3" t="s">
        <v>69</v>
      </c>
      <c r="G119" s="11">
        <v>68136</v>
      </c>
      <c r="H119" t="str">
        <f t="shared" si="1"/>
        <v>US</v>
      </c>
      <c r="I119" t="s">
        <v>807</v>
      </c>
      <c r="J119" t="str">
        <f>_xlfn.SWITCH(LEFT(I119,2),"17","Finance Buy-Down","13","Instant Rebate","18","Finance Buy-Down","14","Instant Rebate","")</f>
        <v>Instant Rebate</v>
      </c>
      <c r="L119" s="3" t="s">
        <v>808</v>
      </c>
      <c r="M119" s="3" t="s">
        <v>72</v>
      </c>
      <c r="N119" s="3" t="s">
        <v>69</v>
      </c>
      <c r="O119" s="3">
        <v>68116</v>
      </c>
      <c r="P119" s="3"/>
      <c r="Q119" s="3" t="s">
        <v>43</v>
      </c>
      <c r="T119" s="6">
        <v>625</v>
      </c>
      <c r="U119" s="3" t="s">
        <v>71</v>
      </c>
      <c r="Y119" s="3" t="s">
        <v>222</v>
      </c>
      <c r="Z119" s="3">
        <v>2207115199</v>
      </c>
      <c r="AA119" s="3"/>
      <c r="AB119" s="3"/>
      <c r="AC119" s="3" t="s">
        <v>217</v>
      </c>
      <c r="AD119" s="3" t="s">
        <v>563</v>
      </c>
      <c r="AE119" s="3" t="s">
        <v>218</v>
      </c>
      <c r="AF119" s="9">
        <v>44785</v>
      </c>
      <c r="AH119" s="9">
        <v>44788</v>
      </c>
      <c r="AI119" s="9">
        <v>25568</v>
      </c>
    </row>
    <row r="120" spans="1:35" x14ac:dyDescent="0.25">
      <c r="A120" s="13">
        <v>7990</v>
      </c>
      <c r="B120" s="3" t="s">
        <v>816</v>
      </c>
      <c r="C120" s="3"/>
      <c r="D120" s="3" t="s">
        <v>817</v>
      </c>
      <c r="E120" s="3" t="s">
        <v>818</v>
      </c>
      <c r="F120" s="3" t="s">
        <v>810</v>
      </c>
      <c r="G120" s="11" t="s">
        <v>819</v>
      </c>
      <c r="H120" t="str">
        <f t="shared" si="1"/>
        <v>CAN</v>
      </c>
      <c r="I120" t="s">
        <v>822</v>
      </c>
      <c r="J120" t="str">
        <f>_xlfn.SWITCH(LEFT(I120,2),"17","Finance Buy-Down","13","Instant Rebate","18","Finance Buy-Down","14","Instant Rebate","")</f>
        <v>Instant Rebate</v>
      </c>
      <c r="L120" s="3" t="s">
        <v>823</v>
      </c>
      <c r="M120" s="3" t="s">
        <v>821</v>
      </c>
      <c r="N120" s="3" t="s">
        <v>810</v>
      </c>
      <c r="O120" s="3" t="s">
        <v>824</v>
      </c>
      <c r="P120" s="3"/>
      <c r="Q120" s="3" t="s">
        <v>43</v>
      </c>
      <c r="T120" s="7">
        <v>737.5</v>
      </c>
      <c r="U120" s="3" t="s">
        <v>812</v>
      </c>
      <c r="Y120" s="3" t="s">
        <v>813</v>
      </c>
      <c r="Z120" s="3">
        <v>2205420585</v>
      </c>
      <c r="AA120" s="3"/>
      <c r="AB120" s="3"/>
      <c r="AC120" s="3" t="s">
        <v>220</v>
      </c>
      <c r="AD120" s="3" t="s">
        <v>416</v>
      </c>
      <c r="AE120" s="3" t="s">
        <v>218</v>
      </c>
      <c r="AF120" s="9">
        <v>44785</v>
      </c>
      <c r="AH120" s="9">
        <v>44789</v>
      </c>
      <c r="AI120" s="9">
        <v>25568</v>
      </c>
    </row>
    <row r="121" spans="1:35" x14ac:dyDescent="0.25">
      <c r="A121" s="13">
        <v>7990</v>
      </c>
      <c r="B121" s="3" t="s">
        <v>816</v>
      </c>
      <c r="C121" s="3"/>
      <c r="D121" s="3" t="s">
        <v>817</v>
      </c>
      <c r="E121" s="3" t="s">
        <v>818</v>
      </c>
      <c r="F121" s="3" t="s">
        <v>810</v>
      </c>
      <c r="G121" s="11" t="s">
        <v>819</v>
      </c>
      <c r="H121" t="str">
        <f t="shared" si="1"/>
        <v>CAN</v>
      </c>
      <c r="I121" t="s">
        <v>827</v>
      </c>
      <c r="J121" t="str">
        <f>_xlfn.SWITCH(LEFT(I121,2),"17","Finance Buy-Down","13","Instant Rebate","18","Finance Buy-Down","14","Instant Rebate","")</f>
        <v>Instant Rebate</v>
      </c>
      <c r="L121" s="3" t="s">
        <v>828</v>
      </c>
      <c r="M121" s="3" t="s">
        <v>821</v>
      </c>
      <c r="N121" s="3" t="s">
        <v>810</v>
      </c>
      <c r="O121" s="3" t="s">
        <v>829</v>
      </c>
      <c r="P121" s="3"/>
      <c r="Q121" s="3" t="s">
        <v>43</v>
      </c>
      <c r="T121" s="7">
        <v>737.5</v>
      </c>
      <c r="U121" s="3" t="s">
        <v>812</v>
      </c>
      <c r="Y121" s="3" t="s">
        <v>813</v>
      </c>
      <c r="Z121" s="3">
        <v>2204298325</v>
      </c>
      <c r="AA121" s="3"/>
      <c r="AB121" s="3"/>
      <c r="AC121" s="3" t="s">
        <v>220</v>
      </c>
      <c r="AD121" s="3" t="s">
        <v>675</v>
      </c>
      <c r="AE121" s="3" t="s">
        <v>218</v>
      </c>
      <c r="AF121" s="9">
        <v>44789</v>
      </c>
      <c r="AH121" s="9">
        <v>44790</v>
      </c>
      <c r="AI121" s="9">
        <v>25568</v>
      </c>
    </row>
    <row r="122" spans="1:35" x14ac:dyDescent="0.25">
      <c r="A122" s="13">
        <v>7990</v>
      </c>
      <c r="B122" s="3" t="s">
        <v>816</v>
      </c>
      <c r="C122" s="3"/>
      <c r="D122" s="3" t="s">
        <v>817</v>
      </c>
      <c r="E122" s="3" t="s">
        <v>818</v>
      </c>
      <c r="F122" s="3" t="s">
        <v>810</v>
      </c>
      <c r="G122" s="11" t="s">
        <v>819</v>
      </c>
      <c r="H122" t="str">
        <f t="shared" si="1"/>
        <v>CAN</v>
      </c>
      <c r="I122" t="s">
        <v>830</v>
      </c>
      <c r="J122" t="str">
        <f>_xlfn.SWITCH(LEFT(I122,2),"17","Finance Buy-Down","13","Instant Rebate","18","Finance Buy-Down","14","Instant Rebate","")</f>
        <v>Instant Rebate</v>
      </c>
      <c r="L122" s="3" t="s">
        <v>831</v>
      </c>
      <c r="M122" s="3" t="s">
        <v>437</v>
      </c>
      <c r="N122" s="3" t="s">
        <v>810</v>
      </c>
      <c r="O122" s="3" t="s">
        <v>826</v>
      </c>
      <c r="P122" s="3"/>
      <c r="Q122" s="3" t="s">
        <v>43</v>
      </c>
      <c r="T122" s="7">
        <v>737.5</v>
      </c>
      <c r="U122" s="3" t="s">
        <v>812</v>
      </c>
      <c r="Y122" s="3" t="s">
        <v>813</v>
      </c>
      <c r="Z122" s="3">
        <v>2205420838</v>
      </c>
      <c r="AA122" s="3"/>
      <c r="AB122" s="3"/>
      <c r="AC122" s="3" t="s">
        <v>220</v>
      </c>
      <c r="AD122" s="3" t="s">
        <v>705</v>
      </c>
      <c r="AE122" s="3" t="s">
        <v>218</v>
      </c>
      <c r="AF122" s="9">
        <v>44785</v>
      </c>
      <c r="AH122" s="9">
        <v>44789</v>
      </c>
      <c r="AI122" s="9">
        <v>25568</v>
      </c>
    </row>
    <row r="123" spans="1:35" x14ac:dyDescent="0.25">
      <c r="A123" s="13">
        <v>7990</v>
      </c>
      <c r="B123" s="3" t="s">
        <v>816</v>
      </c>
      <c r="C123" s="3"/>
      <c r="D123" s="3" t="s">
        <v>817</v>
      </c>
      <c r="E123" s="3" t="s">
        <v>818</v>
      </c>
      <c r="F123" s="3" t="s">
        <v>810</v>
      </c>
      <c r="G123" s="11" t="s">
        <v>819</v>
      </c>
      <c r="H123" t="str">
        <f t="shared" si="1"/>
        <v>CAN</v>
      </c>
      <c r="I123" t="s">
        <v>832</v>
      </c>
      <c r="J123" t="str">
        <f>_xlfn.SWITCH(LEFT(I123,2),"17","Finance Buy-Down","13","Instant Rebate","18","Finance Buy-Down","14","Instant Rebate","")</f>
        <v>Instant Rebate</v>
      </c>
      <c r="L123" s="3" t="s">
        <v>833</v>
      </c>
      <c r="M123" s="3" t="s">
        <v>821</v>
      </c>
      <c r="N123" s="3" t="s">
        <v>810</v>
      </c>
      <c r="O123" s="3" t="s">
        <v>834</v>
      </c>
      <c r="P123" s="3"/>
      <c r="Q123" s="3" t="s">
        <v>43</v>
      </c>
      <c r="T123" s="7">
        <v>737.5</v>
      </c>
      <c r="U123" s="3" t="s">
        <v>812</v>
      </c>
      <c r="Y123" s="3" t="s">
        <v>813</v>
      </c>
      <c r="Z123" s="3">
        <v>2205014722</v>
      </c>
      <c r="AA123" s="3"/>
      <c r="AB123" s="3"/>
      <c r="AC123" s="3" t="s">
        <v>220</v>
      </c>
      <c r="AD123" s="3" t="s">
        <v>835</v>
      </c>
      <c r="AE123" s="3" t="s">
        <v>218</v>
      </c>
      <c r="AF123" s="9">
        <v>44785</v>
      </c>
      <c r="AH123" s="9">
        <v>44789</v>
      </c>
      <c r="AI123" s="9">
        <v>25568</v>
      </c>
    </row>
    <row r="124" spans="1:35" x14ac:dyDescent="0.25">
      <c r="A124" s="13">
        <v>7990</v>
      </c>
      <c r="B124" s="3" t="s">
        <v>816</v>
      </c>
      <c r="C124" s="3"/>
      <c r="D124" s="3" t="s">
        <v>817</v>
      </c>
      <c r="E124" s="3" t="s">
        <v>818</v>
      </c>
      <c r="F124" s="3" t="s">
        <v>810</v>
      </c>
      <c r="G124" s="11" t="s">
        <v>819</v>
      </c>
      <c r="H124" t="str">
        <f t="shared" si="1"/>
        <v>CAN</v>
      </c>
      <c r="I124" t="s">
        <v>836</v>
      </c>
      <c r="J124" t="str">
        <f>_xlfn.SWITCH(LEFT(I124,2),"17","Finance Buy-Down","13","Instant Rebate","18","Finance Buy-Down","14","Instant Rebate","")</f>
        <v>Instant Rebate</v>
      </c>
      <c r="L124" s="3" t="s">
        <v>837</v>
      </c>
      <c r="M124" s="3" t="s">
        <v>820</v>
      </c>
      <c r="N124" s="3" t="s">
        <v>810</v>
      </c>
      <c r="O124" s="3" t="s">
        <v>838</v>
      </c>
      <c r="P124" s="3"/>
      <c r="Q124" s="3" t="s">
        <v>43</v>
      </c>
      <c r="T124" s="7">
        <v>737.5</v>
      </c>
      <c r="U124" s="3" t="s">
        <v>812</v>
      </c>
      <c r="Y124" s="3" t="s">
        <v>813</v>
      </c>
      <c r="Z124" s="3">
        <v>2205420584</v>
      </c>
      <c r="AA124" s="3"/>
      <c r="AB124" s="3"/>
      <c r="AC124" s="3" t="s">
        <v>220</v>
      </c>
      <c r="AD124" s="3" t="s">
        <v>358</v>
      </c>
      <c r="AE124" s="3" t="s">
        <v>218</v>
      </c>
      <c r="AF124" s="9">
        <v>44788</v>
      </c>
      <c r="AH124" s="9">
        <v>44790</v>
      </c>
      <c r="AI124" s="9">
        <v>25568</v>
      </c>
    </row>
    <row r="125" spans="1:35" x14ac:dyDescent="0.25">
      <c r="A125" s="13">
        <v>45163</v>
      </c>
      <c r="B125" s="3" t="s">
        <v>843</v>
      </c>
      <c r="C125" s="3"/>
      <c r="D125" s="3" t="s">
        <v>844</v>
      </c>
      <c r="E125" s="3" t="s">
        <v>845</v>
      </c>
      <c r="F125" s="3" t="s">
        <v>841</v>
      </c>
      <c r="G125" s="11" t="s">
        <v>846</v>
      </c>
      <c r="H125" t="str">
        <f t="shared" si="1"/>
        <v>CAN</v>
      </c>
      <c r="I125" t="s">
        <v>850</v>
      </c>
      <c r="J125" t="str">
        <f>_xlfn.SWITCH(LEFT(I125,2),"17","Finance Buy-Down","13","Instant Rebate","18","Finance Buy-Down","14","Instant Rebate","")</f>
        <v>Instant Rebate</v>
      </c>
      <c r="L125" s="3" t="s">
        <v>851</v>
      </c>
      <c r="M125" s="3" t="s">
        <v>849</v>
      </c>
      <c r="N125" s="3" t="s">
        <v>841</v>
      </c>
      <c r="O125" s="3" t="s">
        <v>852</v>
      </c>
      <c r="P125" s="3"/>
      <c r="Q125" s="3" t="s">
        <v>43</v>
      </c>
      <c r="T125" s="7">
        <v>737.5</v>
      </c>
      <c r="U125" s="3" t="s">
        <v>848</v>
      </c>
      <c r="Y125" s="3" t="s">
        <v>230</v>
      </c>
      <c r="Z125" s="3">
        <v>2112190322</v>
      </c>
      <c r="AA125" s="3"/>
      <c r="AB125" s="3"/>
      <c r="AC125" s="3" t="s">
        <v>217</v>
      </c>
      <c r="AD125" s="3" t="s">
        <v>367</v>
      </c>
      <c r="AE125" s="3" t="s">
        <v>218</v>
      </c>
      <c r="AF125" s="9">
        <v>44784</v>
      </c>
      <c r="AH125" s="9">
        <v>44788</v>
      </c>
      <c r="AI125" s="9">
        <v>25568</v>
      </c>
    </row>
    <row r="126" spans="1:35" x14ac:dyDescent="0.25">
      <c r="A126" s="13">
        <v>45163</v>
      </c>
      <c r="B126" s="3" t="s">
        <v>843</v>
      </c>
      <c r="C126" s="3"/>
      <c r="D126" s="3" t="s">
        <v>844</v>
      </c>
      <c r="E126" s="3" t="s">
        <v>845</v>
      </c>
      <c r="F126" s="3" t="s">
        <v>841</v>
      </c>
      <c r="G126" s="11" t="s">
        <v>846</v>
      </c>
      <c r="H126" t="str">
        <f t="shared" si="1"/>
        <v>CAN</v>
      </c>
      <c r="I126" t="s">
        <v>853</v>
      </c>
      <c r="J126" t="str">
        <f>_xlfn.SWITCH(LEFT(I126,2),"17","Finance Buy-Down","13","Instant Rebate","18","Finance Buy-Down","14","Instant Rebate","")</f>
        <v>Instant Rebate</v>
      </c>
      <c r="L126" s="3" t="s">
        <v>854</v>
      </c>
      <c r="M126" s="3" t="s">
        <v>847</v>
      </c>
      <c r="N126" s="3" t="s">
        <v>841</v>
      </c>
      <c r="O126" s="3" t="s">
        <v>855</v>
      </c>
      <c r="P126" s="3"/>
      <c r="Q126" s="3" t="s">
        <v>43</v>
      </c>
      <c r="T126" s="7">
        <v>737.5</v>
      </c>
      <c r="U126" s="3" t="s">
        <v>848</v>
      </c>
      <c r="Y126" s="3" t="s">
        <v>247</v>
      </c>
      <c r="Z126" s="3">
        <v>2203054726</v>
      </c>
      <c r="AA126" s="3"/>
      <c r="AB126" s="3"/>
      <c r="AC126" s="3" t="s">
        <v>217</v>
      </c>
      <c r="AD126" s="3" t="s">
        <v>856</v>
      </c>
      <c r="AE126" s="3" t="s">
        <v>218</v>
      </c>
      <c r="AF126" s="9">
        <v>44784</v>
      </c>
      <c r="AH126" s="9">
        <v>44788</v>
      </c>
      <c r="AI126" s="9">
        <v>25568</v>
      </c>
    </row>
    <row r="127" spans="1:35" x14ac:dyDescent="0.25">
      <c r="A127" s="13">
        <v>45163</v>
      </c>
      <c r="B127" s="3" t="s">
        <v>843</v>
      </c>
      <c r="C127" s="3"/>
      <c r="D127" s="3" t="s">
        <v>844</v>
      </c>
      <c r="E127" s="3" t="s">
        <v>845</v>
      </c>
      <c r="F127" s="3" t="s">
        <v>841</v>
      </c>
      <c r="G127" s="11" t="s">
        <v>846</v>
      </c>
      <c r="H127" t="str">
        <f t="shared" si="1"/>
        <v>CAN</v>
      </c>
      <c r="I127" t="s">
        <v>857</v>
      </c>
      <c r="J127" t="str">
        <f>_xlfn.SWITCH(LEFT(I127,2),"17","Finance Buy-Down","13","Instant Rebate","18","Finance Buy-Down","14","Instant Rebate","")</f>
        <v>Instant Rebate</v>
      </c>
      <c r="L127" s="3" t="s">
        <v>858</v>
      </c>
      <c r="M127" s="3" t="s">
        <v>847</v>
      </c>
      <c r="N127" s="3" t="s">
        <v>841</v>
      </c>
      <c r="O127" s="3" t="s">
        <v>859</v>
      </c>
      <c r="P127" s="3"/>
      <c r="Q127" s="3" t="s">
        <v>43</v>
      </c>
      <c r="T127" s="7">
        <v>737.5</v>
      </c>
      <c r="U127" s="3" t="s">
        <v>848</v>
      </c>
      <c r="Y127" s="3" t="s">
        <v>219</v>
      </c>
      <c r="Z127" s="3">
        <v>2111329630</v>
      </c>
      <c r="AA127" s="3"/>
      <c r="AB127" s="3"/>
      <c r="AC127" s="3" t="s">
        <v>217</v>
      </c>
      <c r="AD127" s="3" t="s">
        <v>860</v>
      </c>
      <c r="AE127" s="3" t="s">
        <v>218</v>
      </c>
      <c r="AF127" s="9">
        <v>44789</v>
      </c>
      <c r="AH127" s="9">
        <v>44790</v>
      </c>
      <c r="AI127" s="9">
        <v>25568</v>
      </c>
    </row>
    <row r="128" spans="1:35" x14ac:dyDescent="0.25">
      <c r="A128" s="13">
        <v>450670</v>
      </c>
      <c r="B128" s="3" t="s">
        <v>861</v>
      </c>
      <c r="C128" s="3"/>
      <c r="D128" s="3" t="s">
        <v>862</v>
      </c>
      <c r="E128" s="3" t="s">
        <v>863</v>
      </c>
      <c r="F128" s="3" t="s">
        <v>810</v>
      </c>
      <c r="G128" s="11" t="s">
        <v>864</v>
      </c>
      <c r="H128" t="str">
        <f t="shared" si="1"/>
        <v>CAN</v>
      </c>
      <c r="I128" t="s">
        <v>866</v>
      </c>
      <c r="J128" t="str">
        <f>_xlfn.SWITCH(LEFT(I128,2),"17","Finance Buy-Down","13","Instant Rebate","18","Finance Buy-Down","14","Instant Rebate","")</f>
        <v>Instant Rebate</v>
      </c>
      <c r="L128" s="3" t="s">
        <v>867</v>
      </c>
      <c r="M128" s="3" t="s">
        <v>839</v>
      </c>
      <c r="N128" s="3" t="s">
        <v>810</v>
      </c>
      <c r="O128" s="3" t="s">
        <v>868</v>
      </c>
      <c r="P128" s="3"/>
      <c r="Q128" s="3" t="s">
        <v>43</v>
      </c>
      <c r="T128" s="7">
        <v>737.5</v>
      </c>
      <c r="U128" s="3" t="s">
        <v>865</v>
      </c>
      <c r="Y128" s="3" t="s">
        <v>813</v>
      </c>
      <c r="Z128" s="3">
        <v>2204477097</v>
      </c>
      <c r="AA128" s="3"/>
      <c r="AB128" s="3"/>
      <c r="AC128" s="3" t="s">
        <v>220</v>
      </c>
      <c r="AD128" s="3" t="s">
        <v>370</v>
      </c>
      <c r="AE128" s="3" t="s">
        <v>218</v>
      </c>
      <c r="AF128" s="9">
        <v>44789</v>
      </c>
      <c r="AH128" s="9">
        <v>44791</v>
      </c>
      <c r="AI128" s="9">
        <v>25568</v>
      </c>
    </row>
    <row r="129" spans="1:35" x14ac:dyDescent="0.25">
      <c r="A129" s="13">
        <v>450670</v>
      </c>
      <c r="B129" s="3" t="s">
        <v>861</v>
      </c>
      <c r="C129" s="3"/>
      <c r="D129" s="3" t="s">
        <v>862</v>
      </c>
      <c r="E129" s="3" t="s">
        <v>863</v>
      </c>
      <c r="F129" s="3" t="s">
        <v>810</v>
      </c>
      <c r="G129" s="11" t="s">
        <v>864</v>
      </c>
      <c r="H129" t="str">
        <f t="shared" si="1"/>
        <v>CAN</v>
      </c>
      <c r="I129" t="s">
        <v>869</v>
      </c>
      <c r="J129" t="str">
        <f>_xlfn.SWITCH(LEFT(I129,2),"17","Finance Buy-Down","13","Instant Rebate","18","Finance Buy-Down","14","Instant Rebate","")</f>
        <v>Instant Rebate</v>
      </c>
      <c r="L129" s="3" t="s">
        <v>870</v>
      </c>
      <c r="M129" s="3" t="s">
        <v>825</v>
      </c>
      <c r="N129" s="3" t="s">
        <v>810</v>
      </c>
      <c r="O129" s="3" t="s">
        <v>871</v>
      </c>
      <c r="P129" s="3"/>
      <c r="Q129" s="3" t="s">
        <v>43</v>
      </c>
      <c r="T129" s="7">
        <v>737.5</v>
      </c>
      <c r="U129" s="3" t="s">
        <v>865</v>
      </c>
      <c r="Y129" s="3" t="s">
        <v>245</v>
      </c>
      <c r="Z129" s="3">
        <v>2102722915</v>
      </c>
      <c r="AA129" s="3"/>
      <c r="AB129" s="3"/>
      <c r="AC129" s="3" t="s">
        <v>220</v>
      </c>
      <c r="AD129" s="3" t="s">
        <v>872</v>
      </c>
      <c r="AE129" s="3" t="s">
        <v>218</v>
      </c>
      <c r="AF129" s="9">
        <v>44788</v>
      </c>
      <c r="AH129" s="9">
        <v>44791</v>
      </c>
      <c r="AI129" s="9">
        <v>25568</v>
      </c>
    </row>
    <row r="130" spans="1:35" x14ac:dyDescent="0.25">
      <c r="A130" s="13">
        <v>33941</v>
      </c>
      <c r="B130" s="3" t="s">
        <v>873</v>
      </c>
      <c r="C130" s="3"/>
      <c r="D130" s="3" t="s">
        <v>874</v>
      </c>
      <c r="E130" s="3" t="s">
        <v>845</v>
      </c>
      <c r="F130" s="3" t="s">
        <v>841</v>
      </c>
      <c r="G130" s="11" t="s">
        <v>875</v>
      </c>
      <c r="H130" t="str">
        <f t="shared" si="1"/>
        <v>CAN</v>
      </c>
      <c r="I130" t="s">
        <v>876</v>
      </c>
      <c r="J130" t="str">
        <f>_xlfn.SWITCH(LEFT(I130,2),"17","Finance Buy-Down","13","Instant Rebate","18","Finance Buy-Down","14","Instant Rebate","")</f>
        <v>Instant Rebate</v>
      </c>
      <c r="L130" s="3" t="s">
        <v>877</v>
      </c>
      <c r="M130" s="3" t="s">
        <v>847</v>
      </c>
      <c r="N130" s="3" t="s">
        <v>841</v>
      </c>
      <c r="O130" s="3" t="s">
        <v>878</v>
      </c>
      <c r="P130" s="3"/>
      <c r="Q130" s="3" t="s">
        <v>43</v>
      </c>
      <c r="T130" s="7">
        <v>737.5</v>
      </c>
      <c r="U130" s="3" t="s">
        <v>848</v>
      </c>
      <c r="Y130" s="3" t="s">
        <v>230</v>
      </c>
      <c r="Z130" s="3">
        <v>2201302367</v>
      </c>
      <c r="AA130" s="3"/>
      <c r="AB130" s="3"/>
      <c r="AC130" s="3" t="s">
        <v>217</v>
      </c>
      <c r="AD130" s="3" t="s">
        <v>189</v>
      </c>
      <c r="AE130" s="3" t="s">
        <v>218</v>
      </c>
      <c r="AF130" s="9">
        <v>44784</v>
      </c>
      <c r="AH130" s="9">
        <v>44790</v>
      </c>
      <c r="AI130" s="9">
        <v>25568</v>
      </c>
    </row>
    <row r="131" spans="1:35" x14ac:dyDescent="0.25">
      <c r="A131" s="13">
        <v>330022</v>
      </c>
      <c r="B131" s="3" t="s">
        <v>879</v>
      </c>
      <c r="C131" s="3"/>
      <c r="D131" s="3" t="s">
        <v>880</v>
      </c>
      <c r="E131" s="3" t="s">
        <v>881</v>
      </c>
      <c r="F131" s="3" t="s">
        <v>814</v>
      </c>
      <c r="G131" s="11" t="s">
        <v>882</v>
      </c>
      <c r="H131" t="str">
        <f t="shared" ref="H131:H140" si="2">_xlfn.SWITCH(LEFT(I131,2),"17","US","13","US","18","CAN","14","CAN","")</f>
        <v>CAN</v>
      </c>
      <c r="I131" t="s">
        <v>883</v>
      </c>
      <c r="J131" t="str">
        <f>_xlfn.SWITCH(LEFT(I131,2),"17","Finance Buy-Down","13","Instant Rebate","18","Finance Buy-Down","14","Instant Rebate","")</f>
        <v>Instant Rebate</v>
      </c>
      <c r="L131" s="3" t="s">
        <v>884</v>
      </c>
      <c r="M131" s="3" t="s">
        <v>885</v>
      </c>
      <c r="N131" s="3" t="s">
        <v>814</v>
      </c>
      <c r="O131" s="3" t="s">
        <v>886</v>
      </c>
      <c r="P131" s="3"/>
      <c r="Q131" s="3" t="s">
        <v>43</v>
      </c>
      <c r="T131" s="7">
        <v>737.5</v>
      </c>
      <c r="U131" s="3" t="s">
        <v>815</v>
      </c>
      <c r="Y131" s="3" t="s">
        <v>813</v>
      </c>
      <c r="Z131" s="3">
        <v>2207067728</v>
      </c>
      <c r="AA131" s="3"/>
      <c r="AB131" s="3"/>
      <c r="AC131" s="3" t="s">
        <v>220</v>
      </c>
      <c r="AD131" s="3" t="s">
        <v>154</v>
      </c>
      <c r="AE131" s="3" t="s">
        <v>218</v>
      </c>
      <c r="AF131" s="9">
        <v>44785</v>
      </c>
      <c r="AH131" s="9">
        <v>44789</v>
      </c>
      <c r="AI131" s="9">
        <v>25568</v>
      </c>
    </row>
    <row r="132" spans="1:35" x14ac:dyDescent="0.25">
      <c r="A132" s="13" t="s">
        <v>892</v>
      </c>
      <c r="B132" s="3" t="s">
        <v>893</v>
      </c>
      <c r="C132" s="3"/>
      <c r="D132" s="3" t="s">
        <v>894</v>
      </c>
      <c r="E132" s="3" t="s">
        <v>895</v>
      </c>
      <c r="F132" s="3" t="s">
        <v>811</v>
      </c>
      <c r="G132" s="11" t="s">
        <v>896</v>
      </c>
      <c r="H132" t="str">
        <f t="shared" si="2"/>
        <v>CAN</v>
      </c>
      <c r="I132" t="s">
        <v>898</v>
      </c>
      <c r="J132" t="str">
        <f>_xlfn.SWITCH(LEFT(I132,2),"17","Finance Buy-Down","13","Instant Rebate","18","Finance Buy-Down","14","Instant Rebate","")</f>
        <v>Instant Rebate</v>
      </c>
      <c r="L132" s="3" t="s">
        <v>899</v>
      </c>
      <c r="M132" s="3" t="s">
        <v>897</v>
      </c>
      <c r="N132" s="3" t="s">
        <v>811</v>
      </c>
      <c r="O132" s="3" t="s">
        <v>900</v>
      </c>
      <c r="P132" s="3"/>
      <c r="Q132" s="3" t="s">
        <v>43</v>
      </c>
      <c r="T132" s="7">
        <v>737.5</v>
      </c>
      <c r="U132" s="3" t="s">
        <v>891</v>
      </c>
      <c r="Y132" s="3" t="s">
        <v>216</v>
      </c>
      <c r="Z132" s="3">
        <v>2204250159</v>
      </c>
      <c r="AA132" s="3"/>
      <c r="AB132" s="3"/>
      <c r="AC132" s="3" t="s">
        <v>220</v>
      </c>
      <c r="AD132" s="3" t="s">
        <v>672</v>
      </c>
      <c r="AE132" s="3" t="s">
        <v>218</v>
      </c>
      <c r="AF132" s="9">
        <v>44790</v>
      </c>
      <c r="AH132" s="9">
        <v>44791</v>
      </c>
      <c r="AI132" s="9">
        <v>25568</v>
      </c>
    </row>
    <row r="133" spans="1:35" x14ac:dyDescent="0.25">
      <c r="A133" s="13">
        <v>187693</v>
      </c>
      <c r="B133" s="3" t="s">
        <v>901</v>
      </c>
      <c r="C133" s="3"/>
      <c r="D133" s="3" t="s">
        <v>902</v>
      </c>
      <c r="E133" s="3" t="s">
        <v>903</v>
      </c>
      <c r="F133" s="3" t="s">
        <v>810</v>
      </c>
      <c r="G133" s="11" t="s">
        <v>904</v>
      </c>
      <c r="H133" t="str">
        <f t="shared" si="2"/>
        <v>CAN</v>
      </c>
      <c r="I133" t="s">
        <v>905</v>
      </c>
      <c r="J133" t="str">
        <f>_xlfn.SWITCH(LEFT(I133,2),"17","Finance Buy-Down","13","Instant Rebate","18","Finance Buy-Down","14","Instant Rebate","")</f>
        <v>Instant Rebate</v>
      </c>
      <c r="L133" s="3" t="s">
        <v>906</v>
      </c>
      <c r="M133" s="3" t="s">
        <v>907</v>
      </c>
      <c r="N133" s="3" t="s">
        <v>810</v>
      </c>
      <c r="O133" s="3" t="s">
        <v>908</v>
      </c>
      <c r="P133" s="3"/>
      <c r="Q133" s="3" t="s">
        <v>43</v>
      </c>
      <c r="T133" s="7">
        <v>737.5</v>
      </c>
      <c r="U133" s="3" t="s">
        <v>812</v>
      </c>
      <c r="Y133" s="3" t="s">
        <v>813</v>
      </c>
      <c r="Z133" s="3">
        <v>2204380557</v>
      </c>
      <c r="AA133" s="3"/>
      <c r="AB133" s="3"/>
      <c r="AC133" s="3" t="s">
        <v>220</v>
      </c>
      <c r="AD133" s="3" t="s">
        <v>132</v>
      </c>
      <c r="AE133" s="3" t="s">
        <v>218</v>
      </c>
      <c r="AF133" s="9">
        <v>44784</v>
      </c>
      <c r="AH133" s="9">
        <v>44791</v>
      </c>
      <c r="AI133" s="9">
        <v>25568</v>
      </c>
    </row>
    <row r="134" spans="1:35" x14ac:dyDescent="0.25">
      <c r="A134" s="13">
        <v>177000</v>
      </c>
      <c r="B134" s="3" t="s">
        <v>909</v>
      </c>
      <c r="C134" s="3"/>
      <c r="D134" s="3" t="s">
        <v>910</v>
      </c>
      <c r="E134" s="3" t="s">
        <v>911</v>
      </c>
      <c r="F134" s="3" t="s">
        <v>810</v>
      </c>
      <c r="G134" s="11" t="s">
        <v>912</v>
      </c>
      <c r="H134" t="str">
        <f t="shared" si="2"/>
        <v>CAN</v>
      </c>
      <c r="I134" t="s">
        <v>914</v>
      </c>
      <c r="J134" t="str">
        <f>_xlfn.SWITCH(LEFT(I134,2),"17","Finance Buy-Down","13","Instant Rebate","18","Finance Buy-Down","14","Instant Rebate","")</f>
        <v>Instant Rebate</v>
      </c>
      <c r="L134" s="3" t="s">
        <v>915</v>
      </c>
      <c r="M134" s="3" t="s">
        <v>153</v>
      </c>
      <c r="N134" s="3" t="s">
        <v>810</v>
      </c>
      <c r="O134" s="3" t="s">
        <v>913</v>
      </c>
      <c r="P134" s="3"/>
      <c r="Q134" s="3" t="s">
        <v>43</v>
      </c>
      <c r="T134" s="7">
        <v>737.5</v>
      </c>
      <c r="U134" s="3" t="s">
        <v>812</v>
      </c>
      <c r="Y134" s="3" t="s">
        <v>813</v>
      </c>
      <c r="Z134" s="3">
        <v>2204449519</v>
      </c>
      <c r="AA134" s="3"/>
      <c r="AB134" s="3"/>
      <c r="AC134" s="3" t="s">
        <v>220</v>
      </c>
      <c r="AD134" s="3" t="s">
        <v>916</v>
      </c>
      <c r="AE134" s="3" t="s">
        <v>218</v>
      </c>
      <c r="AF134" s="9">
        <v>44785</v>
      </c>
      <c r="AH134" s="9">
        <v>44788</v>
      </c>
      <c r="AI134" s="9">
        <v>25568</v>
      </c>
    </row>
    <row r="135" spans="1:35" x14ac:dyDescent="0.25">
      <c r="A135" s="13">
        <v>171386</v>
      </c>
      <c r="B135" s="3" t="s">
        <v>917</v>
      </c>
      <c r="C135" s="3"/>
      <c r="D135" s="3" t="s">
        <v>918</v>
      </c>
      <c r="E135" s="3" t="s">
        <v>919</v>
      </c>
      <c r="F135" s="3" t="s">
        <v>889</v>
      </c>
      <c r="G135" s="11" t="s">
        <v>920</v>
      </c>
      <c r="H135" t="str">
        <f t="shared" si="2"/>
        <v>CAN</v>
      </c>
      <c r="I135" t="s">
        <v>923</v>
      </c>
      <c r="J135" t="str">
        <f>_xlfn.SWITCH(LEFT(I135,2),"17","Finance Buy-Down","13","Instant Rebate","18","Finance Buy-Down","14","Instant Rebate","")</f>
        <v>Instant Rebate</v>
      </c>
      <c r="L135" s="3" t="s">
        <v>924</v>
      </c>
      <c r="M135" s="3" t="s">
        <v>921</v>
      </c>
      <c r="N135" s="3" t="s">
        <v>889</v>
      </c>
      <c r="O135" s="3" t="s">
        <v>925</v>
      </c>
      <c r="P135" s="3"/>
      <c r="Q135" s="3" t="s">
        <v>43</v>
      </c>
      <c r="T135" s="7">
        <v>737.5</v>
      </c>
      <c r="U135" s="3" t="s">
        <v>922</v>
      </c>
      <c r="Y135" s="3" t="s">
        <v>230</v>
      </c>
      <c r="Z135" s="3">
        <v>2112063688</v>
      </c>
      <c r="AA135" s="3"/>
      <c r="AB135" s="3"/>
      <c r="AC135" s="3" t="s">
        <v>217</v>
      </c>
      <c r="AD135" s="3" t="s">
        <v>281</v>
      </c>
      <c r="AE135" s="3" t="s">
        <v>218</v>
      </c>
      <c r="AF135" s="9">
        <v>44784</v>
      </c>
      <c r="AH135" s="9">
        <v>44785</v>
      </c>
      <c r="AI135" s="9">
        <v>25568</v>
      </c>
    </row>
    <row r="136" spans="1:35" x14ac:dyDescent="0.25">
      <c r="A136" s="13">
        <v>160020</v>
      </c>
      <c r="B136" s="3" t="s">
        <v>926</v>
      </c>
      <c r="C136" s="3"/>
      <c r="D136" s="3" t="s">
        <v>927</v>
      </c>
      <c r="E136" s="3" t="s">
        <v>928</v>
      </c>
      <c r="F136" s="3" t="s">
        <v>810</v>
      </c>
      <c r="G136" s="11" t="s">
        <v>929</v>
      </c>
      <c r="H136" t="str">
        <f t="shared" si="2"/>
        <v>CAN</v>
      </c>
      <c r="I136" t="s">
        <v>930</v>
      </c>
      <c r="J136" t="str">
        <f>_xlfn.SWITCH(LEFT(I136,2),"17","Finance Buy-Down","13","Instant Rebate","18","Finance Buy-Down","14","Instant Rebate","")</f>
        <v>Instant Rebate</v>
      </c>
      <c r="L136" s="3" t="s">
        <v>931</v>
      </c>
      <c r="M136" s="3" t="s">
        <v>825</v>
      </c>
      <c r="N136" s="3" t="s">
        <v>810</v>
      </c>
      <c r="O136" s="3" t="s">
        <v>932</v>
      </c>
      <c r="P136" s="3"/>
      <c r="Q136" s="3" t="s">
        <v>43</v>
      </c>
      <c r="T136" s="7">
        <v>737.5</v>
      </c>
      <c r="U136" s="3" t="s">
        <v>812</v>
      </c>
      <c r="Y136" s="3" t="s">
        <v>245</v>
      </c>
      <c r="Z136" s="3">
        <v>2102052805</v>
      </c>
      <c r="AA136" s="3"/>
      <c r="AB136" s="3"/>
      <c r="AC136" s="3" t="s">
        <v>220</v>
      </c>
      <c r="AD136" s="3" t="s">
        <v>933</v>
      </c>
      <c r="AE136" s="3" t="s">
        <v>218</v>
      </c>
      <c r="AF136" s="9">
        <v>44784</v>
      </c>
      <c r="AH136" s="9">
        <v>44790</v>
      </c>
      <c r="AI136" s="9">
        <v>25568</v>
      </c>
    </row>
    <row r="137" spans="1:35" x14ac:dyDescent="0.25">
      <c r="A137" s="13">
        <v>145366</v>
      </c>
      <c r="B137" s="3" t="s">
        <v>937</v>
      </c>
      <c r="C137" s="3"/>
      <c r="D137" s="3" t="s">
        <v>938</v>
      </c>
      <c r="E137" s="3" t="s">
        <v>888</v>
      </c>
      <c r="F137" s="3" t="s">
        <v>841</v>
      </c>
      <c r="G137" s="11" t="s">
        <v>939</v>
      </c>
      <c r="H137" t="str">
        <f t="shared" si="2"/>
        <v>CAN</v>
      </c>
      <c r="I137" t="s">
        <v>940</v>
      </c>
      <c r="J137" t="str">
        <f>_xlfn.SWITCH(LEFT(I137,2),"17","Finance Buy-Down","13","Instant Rebate","18","Finance Buy-Down","14","Instant Rebate","")</f>
        <v>Instant Rebate</v>
      </c>
      <c r="L137" s="3" t="s">
        <v>941</v>
      </c>
      <c r="M137" s="3" t="s">
        <v>849</v>
      </c>
      <c r="N137" s="3" t="s">
        <v>841</v>
      </c>
      <c r="O137" s="3" t="s">
        <v>942</v>
      </c>
      <c r="P137" s="3"/>
      <c r="Q137" s="3" t="s">
        <v>43</v>
      </c>
      <c r="T137" s="7">
        <v>737.5</v>
      </c>
      <c r="U137" s="3" t="s">
        <v>842</v>
      </c>
      <c r="Y137" s="3" t="s">
        <v>230</v>
      </c>
      <c r="Z137" s="3">
        <v>2111034216</v>
      </c>
      <c r="AA137" s="3"/>
      <c r="AB137" s="3"/>
      <c r="AC137" s="3" t="s">
        <v>217</v>
      </c>
      <c r="AD137" s="3" t="s">
        <v>411</v>
      </c>
      <c r="AE137" s="3" t="s">
        <v>218</v>
      </c>
      <c r="AF137" s="9">
        <v>44790</v>
      </c>
      <c r="AH137" s="9">
        <v>44791</v>
      </c>
      <c r="AI137" s="9">
        <v>25568</v>
      </c>
    </row>
    <row r="138" spans="1:35" x14ac:dyDescent="0.25">
      <c r="A138" s="13">
        <v>145366</v>
      </c>
      <c r="B138" s="3" t="s">
        <v>937</v>
      </c>
      <c r="C138" s="3"/>
      <c r="D138" s="3" t="s">
        <v>938</v>
      </c>
      <c r="E138" s="3" t="s">
        <v>888</v>
      </c>
      <c r="F138" s="3" t="s">
        <v>841</v>
      </c>
      <c r="G138" s="11" t="s">
        <v>939</v>
      </c>
      <c r="H138" t="str">
        <f t="shared" si="2"/>
        <v>CAN</v>
      </c>
      <c r="I138" t="s">
        <v>943</v>
      </c>
      <c r="J138" t="str">
        <f>_xlfn.SWITCH(LEFT(I138,2),"17","Finance Buy-Down","13","Instant Rebate","18","Finance Buy-Down","14","Instant Rebate","")</f>
        <v>Instant Rebate</v>
      </c>
      <c r="L138" s="3" t="s">
        <v>944</v>
      </c>
      <c r="M138" s="3" t="s">
        <v>849</v>
      </c>
      <c r="N138" s="3" t="s">
        <v>841</v>
      </c>
      <c r="O138" s="3" t="s">
        <v>942</v>
      </c>
      <c r="P138" s="3"/>
      <c r="Q138" s="3" t="s">
        <v>43</v>
      </c>
      <c r="T138" s="7">
        <v>737.5</v>
      </c>
      <c r="U138" s="3" t="s">
        <v>842</v>
      </c>
      <c r="Y138" s="3" t="s">
        <v>230</v>
      </c>
      <c r="Z138" s="3">
        <v>2112178811</v>
      </c>
      <c r="AA138" s="3"/>
      <c r="AB138" s="3"/>
      <c r="AC138" s="3" t="s">
        <v>217</v>
      </c>
      <c r="AD138" s="3" t="s">
        <v>676</v>
      </c>
      <c r="AE138" s="3" t="s">
        <v>218</v>
      </c>
      <c r="AF138" s="9">
        <v>44788</v>
      </c>
      <c r="AH138" s="9">
        <v>44789</v>
      </c>
      <c r="AI138" s="9">
        <v>25568</v>
      </c>
    </row>
    <row r="139" spans="1:35" x14ac:dyDescent="0.25">
      <c r="A139" s="13">
        <v>145366</v>
      </c>
      <c r="B139" s="3" t="s">
        <v>937</v>
      </c>
      <c r="C139" s="3"/>
      <c r="D139" s="3" t="s">
        <v>938</v>
      </c>
      <c r="E139" s="3" t="s">
        <v>888</v>
      </c>
      <c r="F139" s="3" t="s">
        <v>841</v>
      </c>
      <c r="G139" s="11" t="s">
        <v>939</v>
      </c>
      <c r="H139" t="str">
        <f t="shared" si="2"/>
        <v>CAN</v>
      </c>
      <c r="I139" t="s">
        <v>945</v>
      </c>
      <c r="J139" t="str">
        <f>_xlfn.SWITCH(LEFT(I139,2),"17","Finance Buy-Down","13","Instant Rebate","18","Finance Buy-Down","14","Instant Rebate","")</f>
        <v>Instant Rebate</v>
      </c>
      <c r="L139" s="3" t="s">
        <v>946</v>
      </c>
      <c r="M139" s="3" t="s">
        <v>849</v>
      </c>
      <c r="N139" s="3" t="s">
        <v>841</v>
      </c>
      <c r="O139" s="3" t="s">
        <v>947</v>
      </c>
      <c r="P139" s="3"/>
      <c r="Q139" s="3" t="s">
        <v>43</v>
      </c>
      <c r="T139" s="7">
        <v>737.5</v>
      </c>
      <c r="U139" s="3" t="s">
        <v>842</v>
      </c>
      <c r="Y139" s="3" t="s">
        <v>230</v>
      </c>
      <c r="Z139" s="3">
        <v>220140168</v>
      </c>
      <c r="AA139" s="3"/>
      <c r="AB139" s="3"/>
      <c r="AC139" s="3" t="s">
        <v>217</v>
      </c>
      <c r="AD139" s="3" t="s">
        <v>731</v>
      </c>
      <c r="AE139" s="3" t="s">
        <v>218</v>
      </c>
      <c r="AF139" s="9">
        <v>44790</v>
      </c>
      <c r="AH139" s="9">
        <v>44791</v>
      </c>
      <c r="AI139" s="9">
        <v>25568</v>
      </c>
    </row>
    <row r="140" spans="1:35" x14ac:dyDescent="0.25">
      <c r="A140" s="13">
        <v>1048</v>
      </c>
      <c r="B140" s="3" t="s">
        <v>948</v>
      </c>
      <c r="C140" s="3"/>
      <c r="D140" s="3" t="s">
        <v>949</v>
      </c>
      <c r="E140" s="3" t="s">
        <v>840</v>
      </c>
      <c r="F140" s="3" t="s">
        <v>810</v>
      </c>
      <c r="G140" s="11" t="s">
        <v>950</v>
      </c>
      <c r="H140" t="str">
        <f t="shared" si="2"/>
        <v>CAN</v>
      </c>
      <c r="I140" t="s">
        <v>951</v>
      </c>
      <c r="J140" t="str">
        <f>_xlfn.SWITCH(LEFT(I140,2),"17","Finance Buy-Down","13","Instant Rebate","18","Finance Buy-Down","14","Instant Rebate","")</f>
        <v>Instant Rebate</v>
      </c>
      <c r="L140" s="3" t="s">
        <v>952</v>
      </c>
      <c r="M140" s="3" t="s">
        <v>890</v>
      </c>
      <c r="N140" s="3" t="s">
        <v>810</v>
      </c>
      <c r="O140" s="3" t="s">
        <v>953</v>
      </c>
      <c r="P140" s="3"/>
      <c r="Q140" s="3" t="s">
        <v>43</v>
      </c>
      <c r="T140" s="7">
        <v>737.5</v>
      </c>
      <c r="U140" s="3" t="s">
        <v>812</v>
      </c>
      <c r="Y140" s="3" t="s">
        <v>813</v>
      </c>
      <c r="Z140" s="3">
        <v>6797606</v>
      </c>
      <c r="AA140" s="3"/>
      <c r="AB140" s="3"/>
      <c r="AC140" s="3" t="s">
        <v>220</v>
      </c>
      <c r="AD140" s="3">
        <v>6796378</v>
      </c>
      <c r="AE140" s="3" t="s">
        <v>218</v>
      </c>
      <c r="AF140" s="9">
        <v>44789</v>
      </c>
      <c r="AH140" s="9">
        <v>44791</v>
      </c>
      <c r="AI140" s="9">
        <v>25568</v>
      </c>
    </row>
  </sheetData>
  <conditionalFormatting sqref="AD1:AD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JTelafici</dc:creator>
  <cp:lastModifiedBy>JTelafici</cp:lastModifiedBy>
  <dcterms:created xsi:type="dcterms:W3CDTF">2022-08-19T06:27:57Z</dcterms:created>
  <dcterms:modified xsi:type="dcterms:W3CDTF">2022-08-19T23:08:35Z</dcterms:modified>
</cp:coreProperties>
</file>