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" sheetId="1" r:id="rId5"/>
    <sheet state="visible" name="UAT Summary" sheetId="2" r:id="rId6"/>
    <sheet state="visible" name="Agentic AI User Stories (FAQs)" sheetId="3" r:id="rId7"/>
    <sheet state="visible" name="Client User Stories" sheetId="4" r:id="rId8"/>
    <sheet state="visible" name="Issue Log" sheetId="5" r:id="rId9"/>
  </sheets>
  <definedNames/>
  <calcPr/>
</workbook>
</file>

<file path=xl/sharedStrings.xml><?xml version="1.0" encoding="utf-8"?>
<sst xmlns="http://schemas.openxmlformats.org/spreadsheetml/2006/main" count="217" uniqueCount="191">
  <si>
    <t>User Story Guide Info Sheet</t>
  </si>
  <si>
    <t>DELETE OR HIDE THIS TAB ONCE REVIEWED</t>
  </si>
  <si>
    <t>Purpose of this Document</t>
  </si>
  <si>
    <t>This document serves to manage and monitor all Client User Stories &amp; Test Items. This document is created by the SC assigned to the project and completed with the client.</t>
  </si>
  <si>
    <t>How To</t>
  </si>
  <si>
    <t>Step by Step</t>
  </si>
  <si>
    <t>Add New Line on UAT Summary for New Sheet</t>
  </si>
  <si>
    <t>Type new sheet name in Column B for User Stories OR Column G for Studio Flows.</t>
  </si>
  <si>
    <r>
      <rPr>
        <rFont val="Inter"/>
        <color theme="1"/>
      </rPr>
      <t xml:space="preserve">IMPORTANT: Spelling must be </t>
    </r>
    <r>
      <rPr>
        <rFont val="Inter"/>
        <i/>
        <color theme="1"/>
      </rPr>
      <t xml:space="preserve">EXACTLY </t>
    </r>
    <r>
      <rPr>
        <rFont val="Inter"/>
        <color theme="1"/>
      </rPr>
      <t>the same on new sheet &amp; new line</t>
    </r>
  </si>
  <si>
    <t>Highlight cells for "Complete, Open Issues, &amp; Completed Tasks" in line above</t>
  </si>
  <si>
    <t>Copy</t>
  </si>
  <si>
    <t>Paste in the line below to copy the formula down to your newly added line</t>
  </si>
  <si>
    <t>Hyperlink new row's sheet name to the new tab by the same name</t>
  </si>
  <si>
    <t>Add New Sheet</t>
  </si>
  <si>
    <t>Select sheet that most closely resembles how you want your new sheet to look.</t>
  </si>
  <si>
    <t>Right Click</t>
  </si>
  <si>
    <t>Duplicate Sheet</t>
  </si>
  <si>
    <t>Rename Duplicated Sheet</t>
  </si>
  <si>
    <t>NOTE: Sheet colors correspond with User Story Type</t>
  </si>
  <si>
    <t>PRO TIP: When ADDING: Add row on UAT Summary FIRST, then add sheet. Summary Tab will ALWAYS show you if you have a discrepancy if you work in this order.</t>
  </si>
  <si>
    <t>Remove Unneeded Sheets</t>
  </si>
  <si>
    <t>Right click sheet you don't need.</t>
  </si>
  <si>
    <t>Delete :)</t>
  </si>
  <si>
    <t xml:space="preserve">Will need to remove the corresponding rows on UAT Summary </t>
  </si>
  <si>
    <t>PRO TIP: When REMOVING: Remove sheet FIRST, then row on UAT Summary. Summary Tab will ALWAYS show you if you have a discrepancy if you work in this order.</t>
  </si>
  <si>
    <t>Functionality</t>
  </si>
  <si>
    <t>Info</t>
  </si>
  <si>
    <t>Sheet Names/Summary</t>
  </si>
  <si>
    <t>Sheet names MUST be exactly the same text as listed on UAT summary.</t>
  </si>
  <si>
    <t>Formulas on UAT Summary Tab will be looking for a sheet with a matching name.</t>
  </si>
  <si>
    <t>Hidden Columns &amp; Rows</t>
  </si>
  <si>
    <t>In each sheet, there are hidden columns all the way to the right hand side &amp; hidden rows at the top</t>
  </si>
  <si>
    <t>These are critical to keep so the formulas remain dynamic from individual testing sheets to summary</t>
  </si>
  <si>
    <t>DO NOT DELETE!</t>
  </si>
  <si>
    <t>Check Mark Boxes</t>
  </si>
  <si>
    <t>Total number of tasks is calculated by the number of check mark boxes in each test sheet.</t>
  </si>
  <si>
    <t>Be sure that you only have checkboxes on rows where there is a test to perform.</t>
  </si>
  <si>
    <t>Formulas</t>
  </si>
  <si>
    <t>Any cell where you see a formula - DO NOT DELETE</t>
  </si>
  <si>
    <t>Formulas on UAT Summary Tab will copy downward, not sideways.</t>
  </si>
  <si>
    <t>Consulting Studio Flow Component values</t>
  </si>
  <si>
    <t>Professional Services Wiki</t>
  </si>
  <si>
    <t>User Story Guide Summary</t>
  </si>
  <si>
    <t>User Story Guide is complete when all squares are 'green/yes' which signifies Go Live readiness and all Acceptance Criteria has been met</t>
  </si>
  <si>
    <t>Overall Tasks Complete:</t>
  </si>
  <si>
    <t>Overall Percent Complete:</t>
  </si>
  <si>
    <t>THESE COLUMNS SHOULD BE HIDDEN - DO NOT DELETE COLUMNS OR ROWS</t>
  </si>
  <si>
    <t>USER STORIES</t>
  </si>
  <si>
    <t>Talkdesk User Stories</t>
  </si>
  <si>
    <t>UAT Ready Status</t>
  </si>
  <si>
    <t>Complete</t>
  </si>
  <si>
    <t>Open Issues</t>
  </si>
  <si>
    <t>Completed Tasks</t>
  </si>
  <si>
    <t>Total Complete</t>
  </si>
  <si>
    <t>Total Tasks</t>
  </si>
  <si>
    <t>Agentic AI User Stories (FAQs)</t>
  </si>
  <si>
    <t>Client User Stories</t>
  </si>
  <si>
    <t>THESE ROWS SHOULD BE HIDDEN</t>
  </si>
  <si>
    <t>THESE COLUMNS SHOULD BE HIDDEN</t>
  </si>
  <si>
    <t>Total Ready</t>
  </si>
  <si>
    <t xml:space="preserve"> User Stories - Audience / Virtual Agent</t>
  </si>
  <si>
    <t>UAT Summary</t>
  </si>
  <si>
    <t>Note: This tab contains functions related to Virtual Agent</t>
  </si>
  <si>
    <t>This box will be checked automatically once all Acceptance Criteria on the page has passed.</t>
  </si>
  <si>
    <t>ID</t>
  </si>
  <si>
    <t>User Story</t>
  </si>
  <si>
    <t>Acceptance Criteria / How to Test</t>
  </si>
  <si>
    <t>Ready for Testing</t>
  </si>
  <si>
    <t>Passed</t>
  </si>
  <si>
    <t>Failed</t>
  </si>
  <si>
    <t>Tester Name</t>
  </si>
  <si>
    <t>Error Info / Notes</t>
  </si>
  <si>
    <t>Talkdesk Notes</t>
  </si>
  <si>
    <t>As a live chat customer/caller, I want to be able to......</t>
  </si>
  <si>
    <r>
      <rPr>
        <rFont val="Inter"/>
        <b/>
        <color rgb="FFFFFFFF"/>
        <sz val="11.0"/>
      </rPr>
      <t xml:space="preserve">Testing Number:  </t>
    </r>
    <r>
      <rPr>
        <rFont val="Inter"/>
        <b/>
        <color rgb="FF990000"/>
        <sz val="11.0"/>
      </rPr>
      <t>+1(916)993-3367</t>
    </r>
    <r>
      <rPr>
        <rFont val="Inter"/>
        <b/>
        <color rgb="FFFFFFFF"/>
        <sz val="11.0"/>
      </rPr>
      <t xml:space="preserve"> </t>
    </r>
  </si>
  <si>
    <t xml:space="preserve">Get information on Water Savings Incentive Program (WSIP) </t>
  </si>
  <si>
    <t>- Call into the test number
- When prompted by VA ask about the Water Savings Incentive Program (WSIP) 
- Information should only be provided for SoCal</t>
  </si>
  <si>
    <t>Get information on Turf Replacement</t>
  </si>
  <si>
    <t>- Call into the test number
- When prompted by VA ask about Turf replacement
- Information should only be provided for SoCal</t>
  </si>
  <si>
    <t>Get information on Public Agency</t>
  </si>
  <si>
    <t>- Call into the test number
- When prompted by VA ask about Public Agency
- Information should only be provided for SoCal</t>
  </si>
  <si>
    <t>Get information on Dead Grass replacement</t>
  </si>
  <si>
    <t>- Call into the test number
- When prompted by VA ask about Dead Grass replacement
- Information should only be provided for SoCal</t>
  </si>
  <si>
    <t>Get information on Synthetic Turf</t>
  </si>
  <si>
    <t>- Call into the test number
- When prompted by VA ask about Synthetic Turf 
- Information should only be provided for SoCal</t>
  </si>
  <si>
    <t>Get information on Sustanable Features</t>
  </si>
  <si>
    <t>- Call into the test number
- When prompted by VA ask about Sustanable Features
- Information should only be provided for SoCal</t>
  </si>
  <si>
    <t>Get information on Approved Plants</t>
  </si>
  <si>
    <t>- Call into the test number
- When prompted by VA ask about Approved Plants
- Information should only be provided for SoCal</t>
  </si>
  <si>
    <t>Get information on Parkway</t>
  </si>
  <si>
    <t>- Call into the test number
- When prompted by VA ask about Parkway
- Information should only be provided for SoCal</t>
  </si>
  <si>
    <t>Get information on Rebates with Third Parties</t>
  </si>
  <si>
    <t>- Call into the test number
- When prompted by VA ask about Sustanable Features
- Information should only be provided for SoCal &amp; Tampa</t>
  </si>
  <si>
    <t>Get information on Multi-Address Tracking sheet (LA Permit)</t>
  </si>
  <si>
    <t>- Call into the test number
- When prompted by VA ask about Multi-Address Tracking sheet (LA Permit)
- Information should only be provided for SoCal</t>
  </si>
  <si>
    <t>Get information on approved Toilet Models</t>
  </si>
  <si>
    <t>- Call into the test number
- When prompted by VA ask about Toilet Models
- Information should only be provided for SoCal &amp; Tampa</t>
  </si>
  <si>
    <t>Get information on Smart Controllers</t>
  </si>
  <si>
    <t>- Call into the test number
- When prompted by VA ask about Smart Controllers
- Information should only be provided for SoCal &amp; Tampa</t>
  </si>
  <si>
    <t>Get information on Free Installs of sprinklers</t>
  </si>
  <si>
    <t>- Call into the test number
- When prompted by VA ask about Free Installs
- Information should only be provided for Tampa</t>
  </si>
  <si>
    <t>Get information on Weather Irrigation rebates</t>
  </si>
  <si>
    <t>- Call into the test number
- When prompted by VA ask about Weather Irrigation rebates
- Information should only be provided for SoCal &amp; Tampa</t>
  </si>
  <si>
    <t>Get information on Shallow Well rebates</t>
  </si>
  <si>
    <t>- Call into the test number
- When prompted by VA ask about Shallow Well rebates
- Information should only be provided for Tampa</t>
  </si>
  <si>
    <t>Get information on Licensed irrigation contractors</t>
  </si>
  <si>
    <t>- Call into the test number
- When prompted by VA ask about Licensed Irrigation contractors
- Information should only be provided for Tampa</t>
  </si>
  <si>
    <t>Get information on On-site Retrofit Program</t>
  </si>
  <si>
    <t>- Call into the test number
- When prompted by VA ask about On-site Retrofit Program
- Information should only be provided for SoCal</t>
  </si>
  <si>
    <t>Get information on funding for WaterWise and WaterSmart programs</t>
  </si>
  <si>
    <t>- Call into the test number
- When prompted by VA ask about funding for WaterWise and WaterSmart programs
- Information should only be provided for SoCal &amp; Tampa</t>
  </si>
  <si>
    <t>Get information on Turf Removal</t>
  </si>
  <si>
    <t>- Call into the test number
- When prompted by VA ask about Turf Removal
- Information should only be provided for SoCal &amp; Tampa</t>
  </si>
  <si>
    <t>Get information on Hose Bib rebates</t>
  </si>
  <si>
    <t>- Call into the test number
- When prompted by VA ask about Hose Bib rebates
- Information should only be provided for SoCal</t>
  </si>
  <si>
    <t>Get information on Rotating Nozzle rebates</t>
  </si>
  <si>
    <t>- Call into the test number
- When prompted by VA ask about Rotating Nozzle rebates
- Information should only be provided for SoCal</t>
  </si>
  <si>
    <t>Get information on Cistern rebates</t>
  </si>
  <si>
    <t>- Call into the test number
- When prompted by VA ask about Cistern rebates
- Information should only be provided for SoCal</t>
  </si>
  <si>
    <t>Get information on Rain Barrel rebates</t>
  </si>
  <si>
    <t>- Call into the test number
- When prompted by VA ask about Rain Barrel rebates
- Information should only be provided for SoCal</t>
  </si>
  <si>
    <t>Get information on Flow Monitor rebates</t>
  </si>
  <si>
    <t>- Call into the test number
- When prompted by VA ask about Flow Monitor rebates
- Information should only be provided for SoCal</t>
  </si>
  <si>
    <t>Get information on Clothes Washer rebates</t>
  </si>
  <si>
    <t>- Call into the test number
- When prompted by VA ask about Clothes Washer rebates
- Information should only be provided for SoCal</t>
  </si>
  <si>
    <t>Get information on WaterSense-certified weather based irrigation controller rebates</t>
  </si>
  <si>
    <t>- Call into the test number
- When prompted by VA ask about WaterSense-certified weather based irrigation controller rebates
- Information should only be provided for SoCal &amp; Tampa</t>
  </si>
  <si>
    <t>Get infromation on WaterSense-certified soil moisture sensor rebates</t>
  </si>
  <si>
    <t>- Call into the test number
- When prompted by VA ask about WaterSense-certified soil moisture sensor rebates
- Information should only be provided for SoCal &amp; Tampa</t>
  </si>
  <si>
    <t>Get information on Rotating Sprinkler rebates</t>
  </si>
  <si>
    <t>- Call into the test number
- When prompted by VA ask about Rotating Sprinkler rebates
- Information should only be provided for SoCal &amp; Tampa</t>
  </si>
  <si>
    <t>Get information on Plumbing Flow rebates</t>
  </si>
  <si>
    <t>- Call into the test number
- When prompted by VA ask about Plumbing Flow rebates
- Information should only be provided for SoCal &amp; Tampa</t>
  </si>
  <si>
    <t>Get information on Urinal rebates</t>
  </si>
  <si>
    <t>- Call into the test number
- When prompted by VA ask about Urinal rebates
- Information should only be provided for SoCal &amp; Tampa</t>
  </si>
  <si>
    <t>Get information on High Efficiency Toilet rebates</t>
  </si>
  <si>
    <t>- Call into the test number
- When prompted by VA ask about High Efficiency Toilets rebates
- Information should only be provided for SoCal &amp; Tampa</t>
  </si>
  <si>
    <t>Get information on Rotary Nozzel rebates</t>
  </si>
  <si>
    <t>- Call into the test number
- When prompted by VA ask about Rotary Nozzel rebates
- Information should only be provided for SoCal &amp; Tampa</t>
  </si>
  <si>
    <t>Get information on Shower Head rebates</t>
  </si>
  <si>
    <t>- Call into the test number
- When prompted by VA ask about Shower Head rebates
- Information should only be provided for SoCal &amp; Tampa</t>
  </si>
  <si>
    <t>Get information on Faucet Aerator rebates</t>
  </si>
  <si>
    <t>- Call into the test number
- When prompted by VA ask about Faucet Aerator rebates
- Information should only be provided for SoCal &amp; Tampa</t>
  </si>
  <si>
    <t>Get information on Flow Regulator rebates</t>
  </si>
  <si>
    <t>- Call into the test number
- When prompted by VA ask about Flow Regulator rebates
- Information should only be provided for SoCal &amp; Tampa</t>
  </si>
  <si>
    <t>Get information on Ice Machine rebates</t>
  </si>
  <si>
    <t>- Call into the test number
- When prompted by VA ask about Ice Machine rebates
- Information should only be provided for SoCal &amp; Tampa</t>
  </si>
  <si>
    <t>Get information on Food Steamer rebates</t>
  </si>
  <si>
    <t>- Call into the test number
- When prompted by VA ask about Food Steamer rebates
- Information should only be provided for SoCal &amp; Tampa</t>
  </si>
  <si>
    <t>Get information on Vaccum Pump rebates</t>
  </si>
  <si>
    <t>- Call into the test number
- When prompted by VA ask about Vaccum Pump rebates
- Information should only be provided for SoCal &amp; Tampa</t>
  </si>
  <si>
    <t>Get information on Cooling Controller rebates</t>
  </si>
  <si>
    <t>- Call into the test number
- When prompted by VA ask about Cooling Controller rebates
- Information should only be provided for SoCal &amp; Tampa</t>
  </si>
  <si>
    <t>Get information on Cooling Tower rebates</t>
  </si>
  <si>
    <t>- Call into the test number
- When prompted by VA ask about Cooling Tower rebates
- Information should only be provided for SoCal &amp; Tampa</t>
  </si>
  <si>
    <t>Get infromation on Central Computer Irrigation Controller rebates</t>
  </si>
  <si>
    <t>- Call into the test number
- When prompted by VA ask about Central Computer Irrigation Controller rebates
- Information should only be provided for SoCal &amp; Tampa</t>
  </si>
  <si>
    <t>Get information on Project Inspection</t>
  </si>
  <si>
    <t>- Call into the test number
- When prompted by VA ask about Project Inspection
- Information should only be provided for SoCal (Commercial &amp; Residential) &amp; Tampa</t>
  </si>
  <si>
    <t>Get information on Property Call</t>
  </si>
  <si>
    <t>- Call into the test number
- When prompted by VA ask about Property Call
- Information should only be provided for SoCal (Commercial &amp; Residential) &amp; Tampa</t>
  </si>
  <si>
    <t>Get information on Multiple Addresses on a Single Meter</t>
  </si>
  <si>
    <t>- Call into the test number
- When prompted by VA ask about Multiple Addresses on a Single Meter
- Information should only be provided for SoCal</t>
  </si>
  <si>
    <t>Get information on Multiple device rebates</t>
  </si>
  <si>
    <t>- Call into the test number
- When prompted by VA ask about Multiple device rebates
- Information should only be provided for SoCal</t>
  </si>
  <si>
    <t>Get information on Multi-Family Application rebates</t>
  </si>
  <si>
    <t>- Call into the test number
- When prompted by VA ask about Multi-Family Application rebates
- Information should only be provided for Tampa</t>
  </si>
  <si>
    <t>Get information on Hotel Application rebates</t>
  </si>
  <si>
    <t>- Call into the test number
- When prompted by VA ask about Hotel Application rebates
- Information should only be provided for Tampa</t>
  </si>
  <si>
    <t>Get information on Residential Application rebates</t>
  </si>
  <si>
    <t>- Call into the test number
- When prompted by VA ask about Residential Application rebates
- Information should only be provided for SoCal</t>
  </si>
  <si>
    <t>Get information on Commercial Application rebates</t>
  </si>
  <si>
    <t>- Call into the test number
- When prompted by VA ask about Commercial Application rebates
- Information should only be provided for SoCal</t>
  </si>
  <si>
    <t>Get information for Landlord not on Bill</t>
  </si>
  <si>
    <t>- Call into the test number
- When prompted by VA ask about Landlord not on Bill
- Information should only be provided for SoCal &amp; Tampa</t>
  </si>
  <si>
    <t>Get information on why you need a water bill</t>
  </si>
  <si>
    <t>- Call into the test number
- When prompted by VA ask about why you need a water bill
- Information should only be provided for SoCal &amp; Tampa</t>
  </si>
  <si>
    <t>Get information on Rebate Taxability</t>
  </si>
  <si>
    <t>- Call into the test number
- When prompted by VA ask about Rebate Taxability
- Information should only be provided for SoCal &amp; Tampa</t>
  </si>
  <si>
    <t>User Stories - Client User Stories</t>
  </si>
  <si>
    <r>
      <rPr>
        <rFont val="Arial"/>
        <b/>
        <color rgb="FFFFFFFF"/>
        <sz val="10.0"/>
      </rPr>
      <t xml:space="preserve">User Story
</t>
    </r>
    <r>
      <rPr>
        <rFont val="Arial"/>
        <b val="0"/>
        <i/>
        <color rgb="FFFFFFFF"/>
        <sz val="10.0"/>
      </rPr>
      <t>As an Agent, I want to be able to......</t>
    </r>
  </si>
  <si>
    <t>Acceptance Criteria / How To Test</t>
  </si>
  <si>
    <t>Date Identified</t>
  </si>
  <si>
    <t>Issue Status</t>
  </si>
  <si>
    <t>Date Resolved</t>
  </si>
  <si>
    <t>Severity</t>
  </si>
  <si>
    <t>Issue Description</t>
  </si>
  <si>
    <t>Interaction ID</t>
  </si>
  <si>
    <t>FAQ Source</t>
  </si>
  <si>
    <t>Issue Owner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</si>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</sst>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1">
    <font>
      <sz val="10.0"/>
      <color rgb="FF000000"/>
      <name val="Arial"/>
      <scheme val="minor"/>
    </font>
    <font>
      <color theme="1"/>
      <name val="Arial"/>
    </font>
    <font>
      <b/>
      <sz val="20.0"/>
      <color rgb="FFFFFFFF"/>
      <name val="Inter"/>
    </font>
    <font/>
    <font>
      <b/>
      <i/>
      <sz val="11.0"/>
      <color rgb="FFFF0000"/>
      <name val="Inter"/>
    </font>
    <font>
      <b/>
      <color rgb="FFFFFFFF"/>
      <name val="Inter"/>
    </font>
    <font>
      <color theme="1"/>
      <name val="Inter"/>
    </font>
    <font>
      <b/>
      <sz val="11.0"/>
      <color rgb="FFFFFFFF"/>
      <name val="Inter"/>
    </font>
    <font>
      <u/>
      <color rgb="FF1155CC"/>
      <name val="Inter"/>
    </font>
    <font>
      <color rgb="FF000000"/>
      <name val="Inter"/>
    </font>
    <font>
      <u/>
      <color rgb="FF1155CC"/>
      <name val="Inter"/>
    </font>
    <font>
      <u/>
      <color rgb="FF1155CC"/>
      <name val="Inter"/>
    </font>
    <font>
      <b/>
      <i/>
      <u/>
      <color rgb="FF0000FF"/>
      <name val="Inter"/>
    </font>
    <font>
      <sz val="20.0"/>
      <color rgb="FFFFFFFF"/>
      <name val="Inter"/>
    </font>
    <font>
      <b/>
      <sz val="11.0"/>
      <color rgb="FF000000"/>
      <name val="Inter"/>
    </font>
    <font>
      <color theme="1"/>
      <name val="Arial"/>
      <scheme val="minor"/>
    </font>
    <font>
      <sz val="8.0"/>
      <color theme="1"/>
      <name val="Inter"/>
    </font>
    <font>
      <sz val="11.0"/>
      <color theme="1"/>
      <name val="Inter"/>
    </font>
    <font>
      <b/>
      <u/>
      <color rgb="FF0000FF"/>
      <name val="Inter"/>
    </font>
    <font>
      <sz val="11.0"/>
      <color rgb="FF5405BD"/>
      <name val="Inter"/>
    </font>
    <font>
      <b/>
      <u/>
      <color rgb="FF1155CC"/>
      <name val="Inter"/>
    </font>
    <font>
      <sz val="11.0"/>
      <color rgb="FF000000"/>
      <name val="Inter"/>
    </font>
    <font>
      <color rgb="FF5405BD"/>
      <name val="Inter"/>
    </font>
    <font>
      <u/>
      <color rgb="FF5405BD"/>
      <name val="Inter"/>
    </font>
    <font>
      <b/>
      <sz val="10.0"/>
      <color theme="1"/>
      <name val="Inter"/>
    </font>
    <font>
      <sz val="10.0"/>
      <color theme="1"/>
      <name val="Inter"/>
    </font>
    <font>
      <b/>
      <u/>
      <sz val="20.0"/>
      <color rgb="FFFFFFFF"/>
      <name val="Inter"/>
    </font>
    <font>
      <b/>
      <color rgb="FF000000"/>
      <name val="Inter"/>
    </font>
    <font>
      <b/>
      <color rgb="FF5405BD"/>
      <name val="Inter"/>
    </font>
    <font>
      <color rgb="FF000000"/>
      <name val="Arial"/>
    </font>
    <font>
      <color rgb="FF000000"/>
      <name val="Roboto"/>
    </font>
    <font>
      <sz val="10.0"/>
      <color theme="1"/>
      <name val="Poppins"/>
    </font>
    <font>
      <b/>
      <sz val="10.0"/>
      <color theme="1"/>
      <name val="Poppins"/>
    </font>
    <font>
      <b/>
      <sz val="10.0"/>
      <color rgb="FF000000"/>
      <name val="Roboto"/>
    </font>
    <font>
      <b/>
      <color rgb="FF000000"/>
      <name val="Roboto"/>
    </font>
    <font>
      <b/>
      <color rgb="FF5405BD"/>
      <name val="Roboto"/>
    </font>
    <font>
      <b/>
      <sz val="10.0"/>
      <color rgb="FFFFFFFF"/>
      <name val="Arial"/>
    </font>
    <font>
      <sz val="10.0"/>
      <color theme="1"/>
      <name val="Arial"/>
    </font>
    <font>
      <i/>
      <sz val="10.0"/>
      <color rgb="FF999999"/>
      <name val="Arial"/>
    </font>
    <font>
      <sz val="10.0"/>
      <color rgb="FF000000"/>
      <name val="Arial"/>
    </font>
    <font>
      <b/>
      <color rgb="FFFFFFFF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1E0044"/>
        <bgColor rgb="FF1E0044"/>
      </patternFill>
    </fill>
    <fill>
      <patternFill patternType="solid">
        <fgColor rgb="FF994FFA"/>
        <bgColor rgb="FF994FFA"/>
      </patternFill>
    </fill>
    <fill>
      <patternFill patternType="solid">
        <fgColor rgb="FFBF91FC"/>
        <bgColor rgb="FFBF91FC"/>
      </patternFill>
    </fill>
    <fill>
      <patternFill patternType="solid">
        <fgColor rgb="FF172241"/>
        <bgColor rgb="FF172241"/>
      </patternFill>
    </fill>
    <fill>
      <patternFill patternType="solid">
        <fgColor rgb="FF5405BD"/>
        <bgColor rgb="FF5405BD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351C75"/>
        <bgColor rgb="FF351C75"/>
      </patternFill>
    </fill>
  </fills>
  <borders count="19">
    <border/>
    <border>
      <right style="thin">
        <color rgb="FFD9EAD3"/>
      </right>
    </border>
    <border>
      <bottom style="thin">
        <color rgb="FFD9EAD3"/>
      </bottom>
    </border>
    <border>
      <right style="thin">
        <color rgb="FFD9EAD3"/>
      </right>
      <bottom style="thin">
        <color rgb="FFD9EAD3"/>
      </bottom>
    </border>
    <border>
      <bottom style="thin">
        <color rgb="FF000000"/>
      </bottom>
    </border>
    <border>
      <right style="thin">
        <color rgb="FF000000"/>
      </right>
    </border>
    <border>
      <right style="thin">
        <color rgb="FFD9EAD3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FF0000"/>
      </left>
      <top style="thick">
        <color rgb="FFFF0000"/>
      </top>
    </border>
    <border>
      <top style="thick">
        <color rgb="FFFF0000"/>
      </top>
    </border>
    <border>
      <right style="thick">
        <color rgb="FFFF0000"/>
      </right>
      <top style="thick">
        <color rgb="FFFF0000"/>
      </top>
    </border>
    <border>
      <left style="thick">
        <color rgb="FFFF0000"/>
      </left>
    </border>
    <border>
      <right style="thick">
        <color rgb="FFFF0000"/>
      </right>
    </border>
    <border>
      <left style="thick">
        <color rgb="FFFF0000"/>
      </left>
      <bottom style="thick">
        <color rgb="FFFF0000"/>
      </bottom>
    </border>
    <border>
      <bottom style="thick">
        <color rgb="FFFF0000"/>
      </bottom>
    </border>
    <border>
      <right style="thick">
        <color rgb="FFFF0000"/>
      </right>
      <bottom style="thick">
        <color rgb="FFFF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top"/>
    </xf>
    <xf borderId="2" fillId="2" fontId="2" numFmtId="0" xfId="0" applyAlignment="1" applyBorder="1" applyFill="1" applyFont="1">
      <alignment horizontal="center"/>
    </xf>
    <xf borderId="3" fillId="0" fontId="3" numFmtId="0" xfId="0" applyBorder="1" applyFont="1"/>
    <xf borderId="0" fillId="0" fontId="1" numFmtId="0" xfId="0" applyAlignment="1" applyFont="1">
      <alignment vertical="bottom"/>
    </xf>
    <xf borderId="0" fillId="0" fontId="1" numFmtId="0" xfId="0" applyAlignment="1" applyFont="1">
      <alignment vertical="top"/>
    </xf>
    <xf borderId="0" fillId="0" fontId="4" numFmtId="0" xfId="0" applyAlignment="1" applyFont="1">
      <alignment horizontal="center"/>
    </xf>
    <xf borderId="4" fillId="0" fontId="1" numFmtId="0" xfId="0" applyAlignment="1" applyBorder="1" applyFont="1">
      <alignment vertical="top"/>
    </xf>
    <xf borderId="5" fillId="0" fontId="1" numFmtId="0" xfId="0" applyAlignment="1" applyBorder="1" applyFont="1">
      <alignment vertical="bottom"/>
    </xf>
    <xf borderId="6" fillId="3" fontId="5" numFmtId="0" xfId="0" applyAlignment="1" applyBorder="1" applyFill="1" applyFont="1">
      <alignment vertical="bottom"/>
    </xf>
    <xf borderId="7" fillId="3" fontId="1" numFmtId="0" xfId="0" applyAlignment="1" applyBorder="1" applyFont="1">
      <alignment vertical="bottom"/>
    </xf>
    <xf borderId="0" fillId="0" fontId="6" numFmtId="0" xfId="0" applyAlignment="1" applyFont="1">
      <alignment shrinkToFit="0" vertical="top" wrapText="1"/>
    </xf>
    <xf borderId="5" fillId="0" fontId="3" numFmtId="0" xfId="0" applyBorder="1" applyFont="1"/>
    <xf borderId="4" fillId="0" fontId="3" numFmtId="0" xfId="0" applyBorder="1" applyFont="1"/>
    <xf borderId="7" fillId="0" fontId="3" numFmtId="0" xfId="0" applyBorder="1" applyFont="1"/>
    <xf borderId="4" fillId="0" fontId="1" numFmtId="0" xfId="0" applyAlignment="1" applyBorder="1" applyFont="1">
      <alignment vertical="bottom"/>
    </xf>
    <xf borderId="5" fillId="0" fontId="1" numFmtId="0" xfId="0" applyAlignment="1" applyBorder="1" applyFont="1">
      <alignment vertical="top"/>
    </xf>
    <xf borderId="7" fillId="2" fontId="7" numFmtId="0" xfId="0" applyBorder="1" applyFont="1"/>
    <xf borderId="4" fillId="4" fontId="7" numFmtId="0" xfId="0" applyBorder="1" applyFill="1" applyFont="1"/>
    <xf borderId="5" fillId="0" fontId="8" numFmtId="0" xfId="0" applyAlignment="1" applyBorder="1" applyFont="1">
      <alignment shrinkToFit="0" vertical="top" wrapText="1"/>
    </xf>
    <xf borderId="5" fillId="0" fontId="6" numFmtId="0" xfId="0" applyAlignment="1" applyBorder="1" applyFont="1">
      <alignment vertical="bottom"/>
    </xf>
    <xf borderId="5" fillId="0" fontId="9" numFmtId="0" xfId="0" applyAlignment="1" applyBorder="1" applyFont="1">
      <alignment vertical="bottom"/>
    </xf>
    <xf borderId="7" fillId="0" fontId="6" numFmtId="0" xfId="0" applyAlignment="1" applyBorder="1" applyFont="1">
      <alignment vertical="bottom"/>
    </xf>
    <xf borderId="5" fillId="0" fontId="6" numFmtId="0" xfId="0" applyAlignment="1" applyBorder="1" applyFont="1">
      <alignment shrinkToFit="0" vertical="top" wrapText="1"/>
    </xf>
    <xf borderId="5" fillId="0" fontId="10" numFmtId="0" xfId="0" applyAlignment="1" applyBorder="1" applyFont="1">
      <alignment shrinkToFit="0" vertical="bottom" wrapText="1"/>
    </xf>
    <xf borderId="5" fillId="0" fontId="11" numFmtId="0" xfId="0" applyAlignment="1" applyBorder="1" applyFont="1">
      <alignment vertical="bottom"/>
    </xf>
    <xf borderId="7" fillId="4" fontId="7" numFmtId="0" xfId="0" applyBorder="1" applyFont="1"/>
    <xf borderId="5" fillId="0" fontId="12" numFmtId="0" xfId="0" applyAlignment="1" applyBorder="1" applyFont="1">
      <alignment readingOrder="0" shrinkToFit="0" vertical="center" wrapText="1"/>
    </xf>
    <xf borderId="0" fillId="5" fontId="2" numFmtId="0" xfId="0" applyAlignment="1" applyFill="1" applyFont="1">
      <alignment horizontal="center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6" fontId="7" numFmtId="0" xfId="0" applyAlignment="1" applyFill="1" applyFont="1">
      <alignment horizontal="left" shrinkToFit="0" vertical="center" wrapText="1"/>
    </xf>
    <xf borderId="0" fillId="0" fontId="7" numFmtId="0" xfId="0" applyAlignment="1" applyFont="1">
      <alignment horizontal="center" vertical="center"/>
    </xf>
    <xf borderId="0" fillId="0" fontId="6" numFmtId="0" xfId="0" applyAlignment="1" applyFont="1">
      <alignment vertical="center"/>
    </xf>
    <xf borderId="0" fillId="5" fontId="7" numFmtId="0" xfId="0" applyAlignment="1" applyFont="1">
      <alignment horizontal="center" vertical="center"/>
    </xf>
    <xf borderId="0" fillId="0" fontId="14" numFmtId="10" xfId="0" applyAlignment="1" applyFont="1" applyNumberFormat="1">
      <alignment horizontal="center" vertical="center"/>
    </xf>
    <xf borderId="0" fillId="0" fontId="15" numFmtId="0" xfId="0" applyFont="1"/>
    <xf borderId="0" fillId="0" fontId="6" numFmtId="0" xfId="0" applyAlignment="1" applyFont="1">
      <alignment horizontal="center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center" vertical="center"/>
    </xf>
    <xf borderId="0" fillId="0" fontId="7" numFmtId="0" xfId="0" applyAlignment="1" applyFont="1">
      <alignment vertical="center"/>
    </xf>
    <xf borderId="0" fillId="0" fontId="6" numFmtId="0" xfId="0" applyFont="1"/>
    <xf borderId="0" fillId="5" fontId="7" numFmtId="0" xfId="0" applyAlignment="1" applyFont="1">
      <alignment vertical="center"/>
    </xf>
    <xf borderId="8" fillId="5" fontId="7" numFmtId="0" xfId="0" applyAlignment="1" applyBorder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horizontal="center" readingOrder="0" vertical="center"/>
    </xf>
    <xf borderId="0" fillId="0" fontId="19" numFmtId="0" xfId="0" applyAlignment="1" applyFont="1">
      <alignment horizontal="center"/>
    </xf>
    <xf borderId="0" fillId="0" fontId="20" numFmtId="0" xfId="0" applyAlignment="1" applyFont="1">
      <alignment horizontal="center" vertical="center"/>
    </xf>
    <xf borderId="0" fillId="0" fontId="21" numFmtId="0" xfId="0" applyAlignment="1" applyFont="1">
      <alignment horizontal="center"/>
    </xf>
    <xf borderId="0" fillId="7" fontId="22" numFmtId="0" xfId="0" applyAlignment="1" applyFill="1" applyFont="1">
      <alignment horizontal="center" shrinkToFit="0" vertical="center" wrapText="1"/>
    </xf>
    <xf borderId="0" fillId="0" fontId="23" numFmtId="0" xfId="0" applyAlignment="1" applyFont="1">
      <alignment horizontal="center" vertical="center"/>
    </xf>
    <xf borderId="9" fillId="0" fontId="24" numFmtId="0" xfId="0" applyAlignment="1" applyBorder="1" applyFont="1">
      <alignment horizontal="center" shrinkToFit="0" vertical="center" wrapText="0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2" fillId="0" fontId="25" numFmtId="0" xfId="0" applyAlignment="1" applyBorder="1" applyFont="1">
      <alignment shrinkToFit="0" vertical="center" wrapText="1"/>
    </xf>
    <xf borderId="13" fillId="0" fontId="25" numFmtId="0" xfId="0" applyAlignment="1" applyBorder="1" applyFont="1">
      <alignment shrinkToFit="0" vertical="center" wrapText="1"/>
    </xf>
    <xf borderId="13" fillId="0" fontId="25" numFmtId="0" xfId="0" applyAlignment="1" applyBorder="1" applyFont="1">
      <alignment horizontal="left"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4" fillId="0" fontId="25" numFmtId="0" xfId="0" applyAlignment="1" applyBorder="1" applyFont="1">
      <alignment shrinkToFit="0" vertical="center" wrapText="1"/>
    </xf>
    <xf borderId="16" fillId="0" fontId="25" numFmtId="0" xfId="0" applyAlignment="1" applyBorder="1" applyFont="1">
      <alignment horizontal="left" shrinkToFit="0" vertical="center" wrapText="1"/>
    </xf>
    <xf borderId="0" fillId="5" fontId="2" numFmtId="0" xfId="0" applyAlignment="1" applyFont="1">
      <alignment horizontal="left" readingOrder="0" shrinkToFit="0" vertical="center" wrapText="0"/>
    </xf>
    <xf borderId="0" fillId="5" fontId="26" numFmtId="0" xfId="0" applyAlignment="1" applyFont="1">
      <alignment horizontal="left" shrinkToFit="0" vertical="center" wrapText="0"/>
    </xf>
    <xf borderId="0" fillId="5" fontId="13" numFmtId="0" xfId="0" applyAlignment="1" applyFont="1">
      <alignment horizontal="right" shrinkToFit="0" vertical="center" wrapText="0"/>
    </xf>
    <xf borderId="0" fillId="0" fontId="25" numFmtId="0" xfId="0" applyAlignment="1" applyFont="1">
      <alignment shrinkToFit="0" vertical="center" wrapText="0"/>
    </xf>
    <xf borderId="0" fillId="0" fontId="1" numFmtId="0" xfId="0" applyAlignment="1" applyFont="1">
      <alignment readingOrder="0"/>
    </xf>
    <xf borderId="0" fillId="0" fontId="27" numFmtId="0" xfId="0" applyAlignment="1" applyFont="1">
      <alignment vertical="center"/>
    </xf>
    <xf borderId="0" fillId="0" fontId="28" numFmtId="0" xfId="0" applyAlignment="1" applyFont="1">
      <alignment horizontal="left" shrinkToFit="0" vertical="center" wrapText="1"/>
    </xf>
    <xf borderId="17" fillId="3" fontId="7" numFmtId="0" xfId="0" applyAlignment="1" applyBorder="1" applyFont="1">
      <alignment horizontal="center" shrinkToFit="0" vertical="center" wrapText="1"/>
    </xf>
    <xf borderId="8" fillId="3" fontId="7" numFmtId="0" xfId="0" applyAlignment="1" applyBorder="1" applyFont="1">
      <alignment horizontal="center" shrinkToFit="0" vertical="center" wrapText="1"/>
    </xf>
    <xf borderId="18" fillId="0" fontId="3" numFmtId="0" xfId="0" applyBorder="1" applyFont="1"/>
    <xf borderId="8" fillId="3" fontId="7" numFmtId="0" xfId="0" applyAlignment="1" applyBorder="1" applyFont="1">
      <alignment horizontal="center" readingOrder="0" shrinkToFit="0" vertical="center" wrapText="1"/>
    </xf>
    <xf borderId="8" fillId="3" fontId="7" numFmtId="0" xfId="0" applyAlignment="1" applyBorder="1" applyFont="1">
      <alignment horizontal="center" readingOrder="0" shrinkToFit="0" vertical="center" wrapText="1"/>
    </xf>
    <xf borderId="8" fillId="0" fontId="29" numFmtId="0" xfId="0" applyBorder="1" applyFont="1"/>
    <xf borderId="8" fillId="0" fontId="29" numFmtId="0" xfId="0" applyAlignment="1" applyBorder="1" applyFont="1">
      <alignment readingOrder="0" shrinkToFit="0" vertical="center" wrapText="1"/>
    </xf>
    <xf borderId="8" fillId="0" fontId="29" numFmtId="0" xfId="0" applyAlignment="1" applyBorder="1" applyFont="1">
      <alignment readingOrder="0"/>
    </xf>
    <xf borderId="8" fillId="0" fontId="29" numFmtId="0" xfId="0" applyAlignment="1" applyBorder="1" applyFont="1">
      <alignment readingOrder="0" vertical="center"/>
    </xf>
    <xf borderId="0" fillId="7" fontId="1" numFmtId="0" xfId="0" applyFont="1"/>
    <xf borderId="0" fillId="0" fontId="15" numFmtId="0" xfId="0" applyFont="1"/>
    <xf borderId="8" fillId="0" fontId="29" numFmtId="0" xfId="0" applyAlignment="1" applyBorder="1" applyFont="1">
      <alignment shrinkToFit="0" wrapText="1"/>
    </xf>
    <xf borderId="0" fillId="8" fontId="1" numFmtId="0" xfId="0" applyFill="1" applyFont="1"/>
    <xf borderId="0" fillId="0" fontId="1" numFmtId="0" xfId="0" applyFont="1"/>
    <xf borderId="8" fillId="0" fontId="29" numFmtId="0" xfId="0" applyAlignment="1" applyBorder="1" applyFont="1">
      <alignment horizontal="center" shrinkToFit="0" vertical="center" wrapText="1"/>
    </xf>
    <xf borderId="8" fillId="0" fontId="29" numFmtId="0" xfId="0" applyAlignment="1" applyBorder="1" applyFont="1">
      <alignment horizontal="left" readingOrder="0" shrinkToFit="0" vertical="center" wrapText="1"/>
    </xf>
    <xf borderId="8" fillId="0" fontId="29" numFmtId="0" xfId="0" applyAlignment="1" applyBorder="1" applyFont="1">
      <alignment readingOrder="0" shrinkToFit="0" vertical="center" wrapText="1"/>
    </xf>
    <xf borderId="8" fillId="0" fontId="30" numFmtId="0" xfId="0" applyAlignment="1" applyBorder="1" applyFont="1">
      <alignment horizontal="center" readingOrder="0" vertical="center"/>
    </xf>
    <xf borderId="8" fillId="0" fontId="30" numFmtId="0" xfId="0" applyAlignment="1" applyBorder="1" applyFont="1">
      <alignment vertical="center"/>
    </xf>
    <xf borderId="8" fillId="0" fontId="29" numFmtId="0" xfId="0" applyAlignment="1" applyBorder="1" applyFont="1">
      <alignment horizontal="left" shrinkToFit="0" vertical="center" wrapText="1"/>
    </xf>
    <xf borderId="0" fillId="0" fontId="31" numFmtId="0" xfId="0" applyAlignment="1" applyFont="1">
      <alignment shrinkToFit="0" vertical="center" wrapText="0"/>
    </xf>
    <xf borderId="8" fillId="0" fontId="31" numFmtId="0" xfId="0" applyAlignment="1" applyBorder="1" applyFont="1">
      <alignment shrinkToFit="0" vertical="center" wrapText="0"/>
    </xf>
    <xf borderId="8" fillId="0" fontId="15" numFmtId="0" xfId="0" applyBorder="1" applyFont="1"/>
    <xf borderId="9" fillId="0" fontId="32" numFmtId="0" xfId="0" applyAlignment="1" applyBorder="1" applyFont="1">
      <alignment horizontal="center" shrinkToFit="0" vertical="center" wrapText="0"/>
    </xf>
    <xf borderId="12" fillId="0" fontId="31" numFmtId="0" xfId="0" applyAlignment="1" applyBorder="1" applyFont="1">
      <alignment shrinkToFit="0" vertical="center" wrapText="1"/>
    </xf>
    <xf borderId="13" fillId="0" fontId="31" numFmtId="0" xfId="0" applyAlignment="1" applyBorder="1" applyFont="1">
      <alignment shrinkToFit="0" vertical="center" wrapText="1"/>
    </xf>
    <xf borderId="13" fillId="0" fontId="31" numFmtId="0" xfId="0" applyAlignment="1" applyBorder="1" applyFont="1">
      <alignment horizontal="left" shrinkToFit="0" vertical="center" wrapText="1"/>
    </xf>
    <xf borderId="14" fillId="0" fontId="31" numFmtId="0" xfId="0" applyAlignment="1" applyBorder="1" applyFont="1">
      <alignment shrinkToFit="0" vertical="center" wrapText="1"/>
    </xf>
    <xf borderId="16" fillId="0" fontId="31" numFmtId="0" xfId="0" applyAlignment="1" applyBorder="1" applyFont="1">
      <alignment horizontal="left" shrinkToFit="0" vertical="center" wrapText="1"/>
    </xf>
    <xf borderId="0" fillId="5" fontId="2" numFmtId="0" xfId="0" applyAlignment="1" applyFont="1">
      <alignment horizontal="left" shrinkToFit="0" vertical="center" wrapText="0"/>
    </xf>
    <xf borderId="0" fillId="0" fontId="31" numFmtId="0" xfId="0" applyAlignment="1" applyFont="1">
      <alignment shrinkToFit="0" vertical="center" wrapText="0"/>
    </xf>
    <xf borderId="0" fillId="0" fontId="33" numFmtId="0" xfId="0" applyAlignment="1" applyFont="1">
      <alignment vertical="center"/>
    </xf>
    <xf borderId="0" fillId="0" fontId="34" numFmtId="0" xfId="0" applyAlignment="1" applyFont="1">
      <alignment vertical="center"/>
    </xf>
    <xf borderId="0" fillId="0" fontId="35" numFmtId="0" xfId="0" applyAlignment="1" applyFont="1">
      <alignment horizontal="left" shrinkToFit="0" vertical="center" wrapText="1"/>
    </xf>
    <xf borderId="8" fillId="3" fontId="36" numFmtId="0" xfId="0" applyAlignment="1" applyBorder="1" applyFont="1">
      <alignment horizontal="center" shrinkToFit="0" vertical="center" wrapText="1"/>
    </xf>
    <xf borderId="8" fillId="7" fontId="37" numFmtId="0" xfId="0" applyBorder="1" applyFont="1"/>
    <xf borderId="8" fillId="0" fontId="38" numFmtId="0" xfId="0" applyAlignment="1" applyBorder="1" applyFont="1">
      <alignment readingOrder="0" shrinkToFit="0" vertical="center" wrapText="1"/>
    </xf>
    <xf borderId="8" fillId="0" fontId="39" numFmtId="0" xfId="0" applyAlignment="1" applyBorder="1" applyFont="1">
      <alignment shrinkToFit="0" vertical="center" wrapText="1"/>
    </xf>
    <xf borderId="8" fillId="0" fontId="37" numFmtId="0" xfId="0" applyAlignment="1" applyBorder="1" applyFont="1">
      <alignment horizontal="center" vertical="center"/>
    </xf>
    <xf borderId="8" fillId="0" fontId="39" numFmtId="0" xfId="0" applyAlignment="1" applyBorder="1" applyFont="1">
      <alignment horizontal="center" vertical="center"/>
    </xf>
    <xf borderId="8" fillId="0" fontId="37" numFmtId="0" xfId="0" applyAlignment="1" applyBorder="1" applyFont="1">
      <alignment vertical="center"/>
    </xf>
    <xf borderId="8" fillId="0" fontId="37" numFmtId="0" xfId="0" applyAlignment="1" applyBorder="1" applyFont="1">
      <alignment shrinkToFit="0" vertical="center" wrapText="1"/>
    </xf>
    <xf borderId="0" fillId="0" fontId="25" numFmtId="0" xfId="0" applyAlignment="1" applyFont="1">
      <alignment shrinkToFit="0" vertical="center" wrapText="0"/>
    </xf>
    <xf borderId="8" fillId="9" fontId="40" numFmtId="0" xfId="0" applyAlignment="1" applyBorder="1" applyFill="1" applyFont="1">
      <alignment readingOrder="0" shrinkToFit="0" vertical="bottom" wrapText="1"/>
    </xf>
    <xf borderId="8" fillId="9" fontId="40" numFmtId="0" xfId="0" applyAlignment="1" applyBorder="1" applyFont="1">
      <alignment vertical="bottom"/>
    </xf>
    <xf borderId="8" fillId="9" fontId="40" numFmtId="0" xfId="0" applyAlignment="1" applyBorder="1" applyFont="1">
      <alignment readingOrder="0" vertical="bottom"/>
    </xf>
    <xf borderId="8" fillId="9" fontId="40" numFmtId="0" xfId="0" applyAlignment="1" applyBorder="1" applyFont="1">
      <alignment horizontal="center" readingOrder="0" shrinkToFit="0" vertical="bottom" wrapText="1"/>
    </xf>
    <xf borderId="8" fillId="9" fontId="40" numFmtId="0" xfId="0" applyAlignment="1" applyBorder="1" applyFont="1">
      <alignment shrinkToFit="0" vertical="bottom" wrapText="1"/>
    </xf>
  </cellXfs>
  <cellStyles count="1">
    <cellStyle xfId="0" name="Normal" builtinId="0"/>
  </cellStyles>
  <dxfs count="19">
    <dxf>
      <font>
        <b/>
      </font>
      <fill>
        <patternFill patternType="solid">
          <fgColor rgb="FF6AA84F"/>
          <bgColor rgb="FF6AA84F"/>
        </patternFill>
      </fill>
      <border/>
    </dxf>
    <dxf>
      <font>
        <b/>
        <color rgb="FFC53929"/>
      </font>
      <fill>
        <patternFill patternType="none"/>
      </fill>
      <border/>
    </dxf>
    <dxf>
      <font/>
      <fill>
        <patternFill patternType="solid">
          <fgColor rgb="FFE67C73"/>
          <bgColor rgb="FFE67C73"/>
        </patternFill>
      </fill>
      <border/>
    </dxf>
    <dxf>
      <font>
        <b/>
        <color rgb="FF0B8043"/>
      </font>
      <fill>
        <patternFill patternType="none"/>
      </fill>
      <border/>
    </dxf>
    <dxf>
      <font/>
      <fill>
        <patternFill patternType="solid">
          <fgColor rgb="FFFFD666"/>
          <bgColor rgb="FFFFD666"/>
        </patternFill>
      </fill>
      <border/>
    </dxf>
    <dxf>
      <font/>
      <fill>
        <patternFill patternType="solid">
          <fgColor rgb="FFFF9201"/>
          <bgColor rgb="FFFF9201"/>
        </patternFill>
      </fill>
      <border/>
    </dxf>
    <dxf>
      <font/>
      <fill>
        <patternFill patternType="solid">
          <fgColor rgb="FF57BB8A"/>
          <bgColor rgb="FF57BB8A"/>
        </patternFill>
      </fill>
      <border/>
    </dxf>
    <dxf>
      <font>
        <b/>
        <color rgb="FF000000"/>
      </font>
      <fill>
        <patternFill patternType="solid">
          <fgColor rgb="FFE67C73"/>
          <bgColor rgb="FFE67C73"/>
        </patternFill>
      </fill>
      <border/>
    </dxf>
    <dxf>
      <font>
        <b/>
        <color rgb="FFBF9000"/>
      </font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>
        <i/>
        <strike/>
        <color rgb="FFB7B7B7"/>
      </font>
      <fill>
        <patternFill patternType="solid">
          <fgColor rgb="FFEFEFEF"/>
          <bgColor rgb="FFEFEFEF"/>
        </patternFill>
      </fill>
      <border/>
    </dxf>
    <dxf>
      <font>
        <b/>
        <i/>
        <color rgb="FFCC0000"/>
      </font>
      <fill>
        <patternFill patternType="solid">
          <fgColor rgb="FFEFEFEF"/>
          <bgColor rgb="FFEFEFEF"/>
        </patternFill>
      </fill>
      <border/>
    </dxf>
    <dxf>
      <font>
        <i/>
        <strike/>
        <color rgb="FF999999"/>
      </font>
      <fill>
        <patternFill patternType="solid">
          <fgColor rgb="FFF5F5F5"/>
          <bgColor rgb="FFF5F5F5"/>
        </patternFill>
      </fill>
      <border/>
    </dxf>
    <dxf>
      <font>
        <b/>
        <i/>
        <color rgb="FFCC0000"/>
      </font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>
        <b/>
        <i/>
        <color rgb="FFCC0000"/>
      </font>
      <fill>
        <patternFill patternType="solid">
          <fgColor rgb="FFF5F5F5"/>
          <bgColor rgb="FFF5F5F5"/>
        </patternFill>
      </fill>
      <border/>
    </dxf>
    <dxf>
      <font>
        <i/>
        <strike/>
        <color rgb="FFB7B7B7"/>
      </font>
      <fill>
        <patternFill patternType="solid">
          <fgColor rgb="FFF5F5F5"/>
          <bgColor rgb="FFF5F5F5"/>
        </patternFill>
      </fill>
      <border/>
    </dxf>
  </dxfs>
  <tableStyles count="2">
    <tableStyle count="2" pivot="0" name="Agentic AI User Stories (FAQs)-style">
      <tableStyleElement dxfId="10" type="firstRowStripe"/>
      <tableStyleElement dxfId="11" type="secondRowStripe"/>
    </tableStyle>
    <tableStyle count="2" pivot="0" name="Client User Stories-style">
      <tableStyleElement dxfId="16" type="firstRowStripe"/>
      <tableStyleElement dxfId="1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0</xdr:colOff>
      <xdr:row>8</xdr:row>
      <xdr:rowOff>0</xdr:rowOff>
    </xdr:from>
    <xdr:ext cx="2457450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0</xdr:colOff>
      <xdr:row>8</xdr:row>
      <xdr:rowOff>0</xdr:rowOff>
    </xdr:from>
    <xdr:ext cx="2457450" cy="4000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13:L64" displayName="Table_1" name="Table_1" id="1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Agentic AI User Stories (FAQs)-style" showColumnStripes="0" showFirstColumn="1" showLastColumn="1" showRowStripes="1"/>
</table>
</file>

<file path=xl/tables/table2.xml><?xml version="1.0" encoding="utf-8"?>
<table xmlns="http://schemas.openxmlformats.org/spreadsheetml/2006/main" headerRowCount="0" ref="A12:K16" displayName="Table_2" name="Table_2" id="2">
  <tableColumns count="1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</tableColumns>
  <tableStyleInfo name="Client User Storie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alkdesk.atlassian.net/wiki/spaces/SC/pages/edit-v2/5572263947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2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0.75"/>
    <col customWidth="1" min="2" max="2" width="26.0"/>
    <col customWidth="1" min="3" max="3" width="85.0"/>
  </cols>
  <sheetData>
    <row r="1">
      <c r="A1" s="1"/>
      <c r="B1" s="2" t="s">
        <v>0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6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B3" s="7"/>
      <c r="C3" s="7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8"/>
      <c r="B4" s="9" t="s">
        <v>2</v>
      </c>
      <c r="C4" s="10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8"/>
      <c r="B5" s="11" t="s">
        <v>3</v>
      </c>
      <c r="C5" s="1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8"/>
      <c r="C6" s="12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8"/>
      <c r="B7" s="13"/>
      <c r="C7" s="1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1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6"/>
      <c r="B9" s="17" t="s">
        <v>4</v>
      </c>
      <c r="C9" s="18" t="s">
        <v>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6"/>
      <c r="B10" s="19" t="s">
        <v>6</v>
      </c>
      <c r="C10" s="20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6"/>
      <c r="B11" s="12"/>
      <c r="C11" s="21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6"/>
      <c r="B12" s="12"/>
      <c r="C12" s="20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6"/>
      <c r="B13" s="12"/>
      <c r="C13" s="20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6"/>
      <c r="B14" s="12"/>
      <c r="C14" s="20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6"/>
      <c r="B15" s="14"/>
      <c r="C15" s="22" t="s">
        <v>12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6"/>
      <c r="B16" s="23" t="s">
        <v>13</v>
      </c>
      <c r="C16" s="20" t="s">
        <v>14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6"/>
      <c r="B17" s="12"/>
      <c r="C17" s="20" t="s">
        <v>15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6"/>
      <c r="B18" s="12"/>
      <c r="C18" s="20" t="s">
        <v>16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6"/>
      <c r="B19" s="12"/>
      <c r="C19" s="20" t="s">
        <v>17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6"/>
      <c r="B20" s="12"/>
      <c r="C20" s="22" t="s">
        <v>18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6"/>
      <c r="B21" s="12"/>
      <c r="C21" s="24" t="s">
        <v>19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6"/>
      <c r="B22" s="14"/>
      <c r="C22" s="1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16"/>
      <c r="B23" s="23" t="s">
        <v>20</v>
      </c>
      <c r="C23" s="20" t="s">
        <v>21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16"/>
      <c r="B24" s="12"/>
      <c r="C24" s="20" t="s">
        <v>22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16"/>
      <c r="B25" s="12"/>
      <c r="C25" s="25" t="s">
        <v>23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6"/>
      <c r="B26" s="12"/>
      <c r="C26" s="24" t="s">
        <v>24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16"/>
      <c r="B27" s="14"/>
      <c r="C27" s="1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/>
      <c r="B28" s="15"/>
      <c r="C28" s="1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8"/>
      <c r="B29" s="17" t="s">
        <v>25</v>
      </c>
      <c r="C29" s="26" t="s">
        <v>26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8"/>
      <c r="B30" s="23" t="s">
        <v>27</v>
      </c>
      <c r="C30" s="20" t="s">
        <v>28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8"/>
      <c r="B31" s="14"/>
      <c r="C31" s="22" t="s">
        <v>29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8"/>
      <c r="B32" s="23" t="s">
        <v>30</v>
      </c>
      <c r="C32" s="20" t="s">
        <v>31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8"/>
      <c r="B33" s="12"/>
      <c r="C33" s="20" t="s">
        <v>32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8"/>
      <c r="B34" s="14"/>
      <c r="C34" s="22" t="s">
        <v>33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8"/>
      <c r="B35" s="23" t="s">
        <v>34</v>
      </c>
      <c r="C35" s="20" t="s">
        <v>35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8"/>
      <c r="B36" s="14"/>
      <c r="C36" s="22" t="s">
        <v>36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8"/>
      <c r="B37" s="23" t="s">
        <v>37</v>
      </c>
      <c r="C37" s="20" t="s">
        <v>38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8"/>
      <c r="B38" s="14"/>
      <c r="C38" s="22" t="s">
        <v>39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7"/>
      <c r="C39" s="1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8"/>
      <c r="B40" s="17" t="s">
        <v>25</v>
      </c>
      <c r="C40" s="26" t="s">
        <v>26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8"/>
      <c r="B41" s="23" t="s">
        <v>40</v>
      </c>
      <c r="C41" s="27" t="s">
        <v>41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8"/>
      <c r="B42" s="14"/>
      <c r="C42" s="1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B23:B27"/>
    <mergeCell ref="B30:B31"/>
    <mergeCell ref="B32:B34"/>
    <mergeCell ref="B35:B36"/>
    <mergeCell ref="B37:B38"/>
    <mergeCell ref="B41:B42"/>
    <mergeCell ref="C41:C42"/>
    <mergeCell ref="B1:C1"/>
    <mergeCell ref="B2:C2"/>
    <mergeCell ref="B5:C7"/>
    <mergeCell ref="B10:B15"/>
    <mergeCell ref="B16:B22"/>
    <mergeCell ref="C21:C22"/>
    <mergeCell ref="C26:C27"/>
  </mergeCells>
  <hyperlinks>
    <hyperlink display="Add New Line on UAT Summary for New Sheet" location="null!A1" ref="B10"/>
    <hyperlink display="PRO TIP: When ADDING: Add row on UAT Summary FIRST, then add sheet. Summary Tab will ALWAYS show you if you have a discrepancy if you work in this order." location="null!A1" ref="C21"/>
    <hyperlink display="Will need to remove the corresponding rows on UAT Summary " location="null!A1" ref="C25"/>
    <hyperlink display="PRO TIP: When REMOVING: Remove sheet FIRST, then row on UAT Summary. Summary Tab will ALWAYS show you if you have a discrepancy if you work in this order." location="null!A1" ref="C26"/>
    <hyperlink r:id="rId1" location="Reviewing-Studio-Flow-JSON-Exports" ref="C4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13"/>
    <col customWidth="1" min="2" max="2" width="32.25"/>
    <col customWidth="1" min="3" max="3" width="22.25"/>
    <col customWidth="1" min="4" max="4" width="14.38"/>
    <col customWidth="1" min="5" max="5" width="13.25"/>
    <col customWidth="1" min="6" max="6" width="19.13"/>
    <col customWidth="1" min="7" max="7" width="3.88"/>
    <col customWidth="1" hidden="1" min="8" max="9" width="15.63"/>
    <col customWidth="1" min="10" max="10" width="15.63"/>
  </cols>
  <sheetData>
    <row r="1" ht="31.5" customHeight="1">
      <c r="A1" s="28" t="s">
        <v>42</v>
      </c>
      <c r="H1" s="29"/>
      <c r="I1" s="29"/>
      <c r="J1" s="29"/>
    </row>
    <row r="2">
      <c r="A2" s="30" t="s">
        <v>43</v>
      </c>
      <c r="H2" s="31"/>
      <c r="I2" s="31"/>
      <c r="J2" s="31"/>
    </row>
    <row r="3" ht="27.75" customHeight="1">
      <c r="A3" s="32"/>
      <c r="B3" s="33" t="s">
        <v>44</v>
      </c>
      <c r="E3" s="34" t="str">
        <f>CONCATENATE((H9)," of ",(I9))</f>
        <v>0 of 57</v>
      </c>
      <c r="F3" s="35"/>
      <c r="G3" s="35"/>
      <c r="H3" s="36"/>
      <c r="I3" s="36"/>
      <c r="J3" s="36"/>
    </row>
    <row r="4" ht="27.75" customHeight="1">
      <c r="A4" s="32"/>
      <c r="B4" s="33" t="s">
        <v>45</v>
      </c>
      <c r="E4" s="34">
        <f>(H9)/(I9)</f>
        <v>0</v>
      </c>
      <c r="F4" s="35"/>
      <c r="G4" s="35"/>
      <c r="H4" s="37" t="s">
        <v>46</v>
      </c>
      <c r="J4" s="38"/>
    </row>
    <row r="5" ht="22.5" customHeight="1">
      <c r="A5" s="32"/>
      <c r="B5" s="39"/>
      <c r="C5" s="31"/>
      <c r="D5" s="31"/>
      <c r="E5" s="31"/>
      <c r="F5" s="39"/>
      <c r="G5" s="40"/>
      <c r="H5" s="36" t="s">
        <v>47</v>
      </c>
      <c r="J5" s="36"/>
    </row>
    <row r="6" ht="22.5" customHeight="1">
      <c r="A6" s="32"/>
      <c r="B6" s="41" t="s">
        <v>48</v>
      </c>
      <c r="C6" s="33" t="s">
        <v>49</v>
      </c>
      <c r="D6" s="33" t="s">
        <v>50</v>
      </c>
      <c r="E6" s="42" t="s">
        <v>51</v>
      </c>
      <c r="F6" s="42" t="s">
        <v>52</v>
      </c>
      <c r="G6" s="39"/>
      <c r="H6" s="43" t="s">
        <v>53</v>
      </c>
      <c r="I6" s="43" t="s">
        <v>54</v>
      </c>
      <c r="J6" s="43"/>
    </row>
    <row r="7">
      <c r="A7" s="32"/>
      <c r="B7" s="44" t="s">
        <v>55</v>
      </c>
      <c r="C7" s="36" t="str">
        <f t="shared" ref="C7:C8" si="1">vlookup($C$6,INDIRECT("'"&amp;B7&amp;"'!J$1:$K$8"),2,0)
</f>
        <v>Ready for UAT</v>
      </c>
      <c r="D7" s="36" t="str">
        <f t="shared" ref="D7:D8" si="2">vlookup($D$6,INDIRECT("'"&amp;B7&amp;"'!J$1:$K$8"),2,0)
</f>
        <v>NO</v>
      </c>
      <c r="E7" s="45">
        <f t="shared" ref="E7:E8" si="3">vlookup($E$6,INDIRECT("'"&amp;B7&amp;"'!J$1:$K$8"),2,0)
</f>
        <v>0</v>
      </c>
      <c r="F7" s="45" t="str">
        <f t="shared" ref="F7:F8" si="4">vlookup($F$6,INDIRECT("'"&amp;B7&amp;"'!J$1:$K$8"),2,0)
</f>
        <v>0 of 52</v>
      </c>
      <c r="G7" s="46"/>
      <c r="H7" s="47">
        <f t="shared" ref="H7:H8" si="5">vlookup($H$6,INDIRECT("'"&amp;B7&amp;"'!J$1:$K$8"),2,0)
</f>
        <v>0</v>
      </c>
      <c r="I7" s="47">
        <f t="shared" ref="I7:I8" si="6">vlookup($I$6,INDIRECT("'"&amp;B7&amp;"'!J$1:$K$8"),2,0)
</f>
        <v>52</v>
      </c>
      <c r="J7" s="47"/>
    </row>
    <row r="8">
      <c r="A8" s="32"/>
      <c r="B8" s="44" t="s">
        <v>56</v>
      </c>
      <c r="C8" s="36" t="str">
        <f t="shared" si="1"/>
        <v>Not Ready for UAT</v>
      </c>
      <c r="D8" s="36" t="str">
        <f t="shared" si="2"/>
        <v>NO</v>
      </c>
      <c r="E8" s="45">
        <f t="shared" si="3"/>
        <v>0</v>
      </c>
      <c r="F8" s="45" t="str">
        <f t="shared" si="4"/>
        <v>0 of 5</v>
      </c>
      <c r="G8" s="46"/>
      <c r="H8" s="47">
        <f t="shared" si="5"/>
        <v>0</v>
      </c>
      <c r="I8" s="47">
        <f t="shared" si="6"/>
        <v>5</v>
      </c>
      <c r="J8" s="47"/>
    </row>
    <row r="9">
      <c r="A9" s="32"/>
      <c r="B9" s="40"/>
      <c r="C9" s="40"/>
      <c r="D9" s="40"/>
      <c r="E9" s="48"/>
      <c r="F9" s="49"/>
      <c r="G9" s="46"/>
      <c r="H9" s="47">
        <f t="shared" ref="H9:I9" si="7">SUM(H7:H8)</f>
        <v>0</v>
      </c>
      <c r="I9" s="47">
        <f t="shared" si="7"/>
        <v>57</v>
      </c>
      <c r="J9" s="47"/>
    </row>
    <row r="10">
      <c r="A10" s="32"/>
      <c r="B10" s="40"/>
      <c r="C10" s="40"/>
      <c r="D10" s="40"/>
      <c r="E10" s="48"/>
      <c r="F10" s="49"/>
      <c r="G10" s="46"/>
      <c r="H10" s="47"/>
      <c r="I10" s="47"/>
      <c r="J10" s="47"/>
    </row>
    <row r="11">
      <c r="A11" s="40"/>
      <c r="G11" s="46"/>
    </row>
    <row r="12" ht="21.75" customHeight="1">
      <c r="A12" s="40"/>
      <c r="G12" s="46"/>
    </row>
    <row r="13">
      <c r="A13" s="40"/>
      <c r="G13" s="46"/>
    </row>
    <row r="14">
      <c r="A14" s="40"/>
      <c r="G14" s="46"/>
    </row>
  </sheetData>
  <mergeCells count="6">
    <mergeCell ref="H5:I5"/>
    <mergeCell ref="B3:D3"/>
    <mergeCell ref="B4:D4"/>
    <mergeCell ref="A1:G1"/>
    <mergeCell ref="A2:G2"/>
    <mergeCell ref="H4:I4"/>
  </mergeCells>
  <conditionalFormatting sqref="D7:D14">
    <cfRule type="cellIs" dxfId="0" priority="1" operator="equal">
      <formula>"YES"</formula>
    </cfRule>
  </conditionalFormatting>
  <conditionalFormatting sqref="D7:D14">
    <cfRule type="cellIs" dxfId="1" priority="2" operator="equal">
      <formula>"NO"</formula>
    </cfRule>
  </conditionalFormatting>
  <conditionalFormatting sqref="E4">
    <cfRule type="cellIs" dxfId="2" priority="3" operator="between">
      <formula>"0%"</formula>
      <formula>"50%"</formula>
    </cfRule>
  </conditionalFormatting>
  <conditionalFormatting sqref="E3">
    <cfRule type="expression" dxfId="1" priority="4">
      <formula>(#REF!+#REF!)&lt;(#REF!+#REF!)</formula>
    </cfRule>
  </conditionalFormatting>
  <conditionalFormatting sqref="E3">
    <cfRule type="expression" dxfId="3" priority="5">
      <formula>(#REF!+#REF!)=(#REF!+#REF!)</formula>
    </cfRule>
  </conditionalFormatting>
  <conditionalFormatting sqref="E4">
    <cfRule type="cellIs" dxfId="4" priority="6" operator="between">
      <formula>"50%"</formula>
      <formula>"80%"</formula>
    </cfRule>
  </conditionalFormatting>
  <conditionalFormatting sqref="E4">
    <cfRule type="cellIs" dxfId="5" priority="7" operator="between">
      <formula>"80%"</formula>
      <formula>"100.00%"</formula>
    </cfRule>
  </conditionalFormatting>
  <conditionalFormatting sqref="E4">
    <cfRule type="cellIs" dxfId="6" priority="8" operator="greaterThanOrEqual">
      <formula>"100%"</formula>
    </cfRule>
  </conditionalFormatting>
  <conditionalFormatting sqref="E7:E14">
    <cfRule type="cellIs" dxfId="7" priority="9" operator="greaterThan">
      <formula>0</formula>
    </cfRule>
  </conditionalFormatting>
  <conditionalFormatting sqref="B7 C7:G14">
    <cfRule type="cellIs" dxfId="3" priority="10" operator="equal">
      <formula>"Ready for UAT"</formula>
    </cfRule>
  </conditionalFormatting>
  <conditionalFormatting sqref="B7 C7:G14">
    <cfRule type="cellIs" dxfId="8" priority="11" operator="equal">
      <formula>"Partially Ready for UAT"</formula>
    </cfRule>
  </conditionalFormatting>
  <conditionalFormatting sqref="B7 C7:G14">
    <cfRule type="cellIs" dxfId="1" priority="12" operator="equal">
      <formula>"Not Ready for UAT"</formula>
    </cfRule>
  </conditionalFormatting>
  <conditionalFormatting sqref="B7:C7 D7:G14">
    <cfRule type="cellIs" dxfId="8" priority="13" operator="equal">
      <formula>"In progress"</formula>
    </cfRule>
  </conditionalFormatting>
  <hyperlinks>
    <hyperlink display="Agentic AI User Stories (FAQs)" location="'Agentic AI User Stories (FAQs)'!A1" ref="B7"/>
    <hyperlink display="Client User Stories" location="'Client User Stories'!A1" ref="B8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91FC"/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64.0"/>
    <col customWidth="1" min="3" max="3" width="71.75"/>
    <col customWidth="1" min="4" max="5" width="8.75"/>
    <col customWidth="1" min="6" max="6" width="7.75"/>
    <col customWidth="1" min="7" max="7" width="25.38"/>
    <col customWidth="1" min="8" max="9" width="43.75"/>
    <col customWidth="1" hidden="1" min="10" max="10" width="17.75"/>
    <col customWidth="1" hidden="1" min="11" max="11" width="18.25"/>
    <col customWidth="1" min="12" max="12" width="14.38"/>
  </cols>
  <sheetData>
    <row r="1" ht="31.5" hidden="1" customHeight="1">
      <c r="A1" s="50" t="s">
        <v>57</v>
      </c>
      <c r="B1" s="51"/>
      <c r="C1" s="51"/>
      <c r="D1" s="51"/>
      <c r="E1" s="51"/>
      <c r="F1" s="51"/>
      <c r="G1" s="51"/>
      <c r="H1" s="51"/>
      <c r="I1" s="52"/>
      <c r="J1" s="50" t="s">
        <v>58</v>
      </c>
      <c r="K1" s="52"/>
    </row>
    <row r="2" ht="31.5" hidden="1" customHeight="1">
      <c r="A2" s="53"/>
      <c r="I2" s="54"/>
      <c r="J2" s="55" t="s">
        <v>50</v>
      </c>
      <c r="K2" s="56" t="str">
        <f>if(K4=0,"NO",if(K4=K6,"YES",if(K4&lt;K6,"IN PROGRESS",IF(K3&gt;0,"IN PROGRESS"))))</f>
        <v>NO</v>
      </c>
    </row>
    <row r="3" ht="31.5" hidden="1" customHeight="1">
      <c r="A3" s="53"/>
      <c r="I3" s="54"/>
      <c r="J3" s="55" t="s">
        <v>51</v>
      </c>
      <c r="K3" s="57">
        <f>COUNTIF(F12:F70,TRUE)</f>
        <v>0</v>
      </c>
    </row>
    <row r="4" ht="31.5" hidden="1" customHeight="1">
      <c r="A4" s="53"/>
      <c r="I4" s="54"/>
      <c r="J4" s="55" t="s">
        <v>53</v>
      </c>
      <c r="K4" s="57">
        <f>COUNTIF(E12:E70,TRUE)</f>
        <v>0</v>
      </c>
    </row>
    <row r="5" ht="31.5" hidden="1" customHeight="1">
      <c r="A5" s="53"/>
      <c r="I5" s="54"/>
      <c r="J5" s="55" t="s">
        <v>52</v>
      </c>
      <c r="K5" s="57" t="str">
        <f>concatenate(K4," of ",K6)</f>
        <v>0 of 52</v>
      </c>
    </row>
    <row r="6" ht="31.5" hidden="1" customHeight="1">
      <c r="A6" s="53"/>
      <c r="I6" s="54"/>
      <c r="J6" s="55" t="s">
        <v>54</v>
      </c>
      <c r="K6" s="57">
        <f>COUNTA(E12:E67)</f>
        <v>52</v>
      </c>
    </row>
    <row r="7" ht="31.5" hidden="1" customHeight="1">
      <c r="A7" s="53"/>
      <c r="I7" s="54"/>
      <c r="J7" s="55" t="s">
        <v>59</v>
      </c>
      <c r="K7" s="57">
        <f>COUNTIF(D12:D70,TRUE)</f>
        <v>52</v>
      </c>
    </row>
    <row r="8" ht="31.5" hidden="1" customHeight="1">
      <c r="A8" s="58"/>
      <c r="B8" s="59"/>
      <c r="C8" s="59"/>
      <c r="D8" s="59"/>
      <c r="E8" s="59"/>
      <c r="F8" s="59"/>
      <c r="G8" s="59"/>
      <c r="H8" s="59"/>
      <c r="I8" s="60"/>
      <c r="J8" s="61" t="s">
        <v>49</v>
      </c>
      <c r="K8" s="62" t="str">
        <f>if(K7=K6,"Ready for UAT",if(K7=0,"Not Ready for UAT",if(K7&lt;K6,"Partially Ready for UAT")))</f>
        <v>Ready for UAT</v>
      </c>
    </row>
    <row r="9" ht="31.5" customHeight="1">
      <c r="A9" s="63" t="s">
        <v>60</v>
      </c>
      <c r="F9" s="64" t="s">
        <v>61</v>
      </c>
      <c r="H9" s="65"/>
      <c r="I9" s="65"/>
      <c r="J9" s="66"/>
      <c r="K9" s="66"/>
    </row>
    <row r="10">
      <c r="A10" s="67" t="s">
        <v>62</v>
      </c>
      <c r="D10" s="68"/>
      <c r="E10" s="68" t="b">
        <f>if(K4=K6,TRUE,FALSE)</f>
        <v>0</v>
      </c>
      <c r="F10" s="69" t="s">
        <v>63</v>
      </c>
      <c r="J10" s="66"/>
      <c r="K10" s="66"/>
    </row>
    <row r="11" ht="20.25" customHeight="1">
      <c r="A11" s="70" t="s">
        <v>64</v>
      </c>
      <c r="B11" s="71" t="s">
        <v>65</v>
      </c>
      <c r="C11" s="71" t="s">
        <v>66</v>
      </c>
      <c r="D11" s="70" t="s">
        <v>67</v>
      </c>
      <c r="E11" s="70" t="s">
        <v>68</v>
      </c>
      <c r="F11" s="70" t="s">
        <v>69</v>
      </c>
      <c r="G11" s="70" t="s">
        <v>70</v>
      </c>
      <c r="H11" s="70" t="s">
        <v>71</v>
      </c>
      <c r="I11" s="70" t="s">
        <v>72</v>
      </c>
      <c r="J11" s="40"/>
      <c r="K11" s="40"/>
    </row>
    <row r="12" ht="24.0" customHeight="1">
      <c r="A12" s="72"/>
      <c r="B12" s="73" t="s">
        <v>73</v>
      </c>
      <c r="C12" s="74" t="s">
        <v>74</v>
      </c>
      <c r="D12" s="72"/>
      <c r="E12" s="72"/>
      <c r="F12" s="72"/>
      <c r="G12" s="72"/>
      <c r="H12" s="72"/>
      <c r="I12" s="72"/>
      <c r="J12" s="40"/>
      <c r="K12" s="40"/>
    </row>
    <row r="13">
      <c r="A13" s="75"/>
      <c r="B13" s="76" t="s">
        <v>75</v>
      </c>
      <c r="C13" s="76" t="s">
        <v>76</v>
      </c>
      <c r="D13" s="77" t="b">
        <v>1</v>
      </c>
      <c r="E13" s="78" t="b">
        <v>0</v>
      </c>
      <c r="F13" s="78" t="b">
        <v>0</v>
      </c>
      <c r="G13" s="75"/>
      <c r="H13" s="75"/>
      <c r="I13" s="75"/>
      <c r="J13" s="79"/>
      <c r="K13" s="79"/>
      <c r="L13" s="80"/>
    </row>
    <row r="14">
      <c r="A14" s="75"/>
      <c r="B14" s="76" t="s">
        <v>77</v>
      </c>
      <c r="C14" s="76" t="s">
        <v>78</v>
      </c>
      <c r="D14" s="77" t="b">
        <v>1</v>
      </c>
      <c r="E14" s="78" t="b">
        <v>0</v>
      </c>
      <c r="F14" s="78" t="b">
        <v>0</v>
      </c>
      <c r="G14" s="75"/>
      <c r="H14" s="75"/>
      <c r="I14" s="81"/>
      <c r="J14" s="82"/>
      <c r="K14" s="82"/>
      <c r="L14" s="80"/>
    </row>
    <row r="15">
      <c r="A15" s="75"/>
      <c r="B15" s="76" t="s">
        <v>79</v>
      </c>
      <c r="C15" s="76" t="s">
        <v>80</v>
      </c>
      <c r="D15" s="77" t="b">
        <v>1</v>
      </c>
      <c r="E15" s="78" t="b">
        <v>0</v>
      </c>
      <c r="F15" s="78" t="b">
        <v>0</v>
      </c>
      <c r="G15" s="77"/>
      <c r="H15" s="77"/>
      <c r="I15" s="81"/>
      <c r="J15" s="83"/>
      <c r="K15" s="83"/>
      <c r="L15" s="80"/>
    </row>
    <row r="16">
      <c r="A16" s="84"/>
      <c r="B16" s="85" t="s">
        <v>81</v>
      </c>
      <c r="C16" s="86" t="s">
        <v>82</v>
      </c>
      <c r="D16" s="87" t="b">
        <v>1</v>
      </c>
      <c r="E16" s="87" t="b">
        <v>0</v>
      </c>
      <c r="F16" s="87" t="b">
        <v>0</v>
      </c>
      <c r="G16" s="88"/>
      <c r="H16" s="89"/>
      <c r="I16" s="89"/>
      <c r="J16" s="90"/>
      <c r="K16" s="90"/>
      <c r="L16" s="80"/>
    </row>
    <row r="17">
      <c r="A17" s="84"/>
      <c r="B17" s="85" t="s">
        <v>83</v>
      </c>
      <c r="C17" s="86" t="s">
        <v>84</v>
      </c>
      <c r="D17" s="87" t="b">
        <v>1</v>
      </c>
      <c r="E17" s="87" t="b">
        <v>0</v>
      </c>
      <c r="F17" s="87" t="b">
        <v>0</v>
      </c>
      <c r="G17" s="88"/>
      <c r="H17" s="89"/>
      <c r="I17" s="89"/>
      <c r="J17" s="91"/>
      <c r="K17" s="91"/>
      <c r="L17" s="92"/>
    </row>
    <row r="18">
      <c r="A18" s="84"/>
      <c r="B18" s="85" t="s">
        <v>85</v>
      </c>
      <c r="C18" s="86" t="s">
        <v>86</v>
      </c>
      <c r="D18" s="87" t="b">
        <v>1</v>
      </c>
      <c r="E18" s="87" t="b">
        <v>0</v>
      </c>
      <c r="F18" s="87" t="b">
        <v>0</v>
      </c>
      <c r="G18" s="88"/>
      <c r="H18" s="89"/>
      <c r="I18" s="89"/>
      <c r="J18" s="91"/>
      <c r="K18" s="91"/>
      <c r="L18" s="92"/>
    </row>
    <row r="19">
      <c r="A19" s="84"/>
      <c r="B19" s="85" t="s">
        <v>87</v>
      </c>
      <c r="C19" s="86" t="s">
        <v>88</v>
      </c>
      <c r="D19" s="87" t="b">
        <v>1</v>
      </c>
      <c r="E19" s="87" t="b">
        <v>0</v>
      </c>
      <c r="F19" s="87" t="b">
        <v>0</v>
      </c>
      <c r="G19" s="88"/>
      <c r="H19" s="89"/>
      <c r="I19" s="89"/>
      <c r="J19" s="91"/>
      <c r="K19" s="91"/>
      <c r="L19" s="92"/>
    </row>
    <row r="20">
      <c r="A20" s="84"/>
      <c r="B20" s="85" t="s">
        <v>89</v>
      </c>
      <c r="C20" s="86" t="s">
        <v>90</v>
      </c>
      <c r="D20" s="87" t="b">
        <v>1</v>
      </c>
      <c r="E20" s="87" t="b">
        <v>0</v>
      </c>
      <c r="F20" s="87" t="b">
        <v>0</v>
      </c>
      <c r="G20" s="88"/>
      <c r="H20" s="89"/>
      <c r="I20" s="89"/>
      <c r="J20" s="91"/>
      <c r="K20" s="91"/>
      <c r="L20" s="92"/>
    </row>
    <row r="21">
      <c r="A21" s="84"/>
      <c r="B21" s="85" t="s">
        <v>91</v>
      </c>
      <c r="C21" s="86" t="s">
        <v>92</v>
      </c>
      <c r="D21" s="87" t="b">
        <v>1</v>
      </c>
      <c r="E21" s="87" t="b">
        <v>0</v>
      </c>
      <c r="F21" s="87" t="b">
        <v>0</v>
      </c>
      <c r="G21" s="88"/>
      <c r="H21" s="89"/>
      <c r="I21" s="89"/>
      <c r="J21" s="91"/>
      <c r="K21" s="91"/>
      <c r="L21" s="92"/>
    </row>
    <row r="22">
      <c r="A22" s="84"/>
      <c r="B22" s="85" t="s">
        <v>93</v>
      </c>
      <c r="C22" s="86" t="s">
        <v>94</v>
      </c>
      <c r="D22" s="87" t="b">
        <v>1</v>
      </c>
      <c r="E22" s="87" t="b">
        <v>0</v>
      </c>
      <c r="F22" s="87" t="b">
        <v>0</v>
      </c>
      <c r="G22" s="88"/>
      <c r="H22" s="89"/>
      <c r="I22" s="89"/>
      <c r="J22" s="91"/>
      <c r="K22" s="91"/>
      <c r="L22" s="92"/>
    </row>
    <row r="23">
      <c r="A23" s="84"/>
      <c r="B23" s="85" t="s">
        <v>95</v>
      </c>
      <c r="C23" s="86" t="s">
        <v>96</v>
      </c>
      <c r="D23" s="87" t="b">
        <v>1</v>
      </c>
      <c r="E23" s="87" t="b">
        <v>0</v>
      </c>
      <c r="F23" s="87" t="b">
        <v>0</v>
      </c>
      <c r="G23" s="88"/>
      <c r="H23" s="89"/>
      <c r="I23" s="89"/>
      <c r="J23" s="91"/>
      <c r="K23" s="91"/>
      <c r="L23" s="92"/>
    </row>
    <row r="24">
      <c r="A24" s="84"/>
      <c r="B24" s="85" t="s">
        <v>97</v>
      </c>
      <c r="C24" s="86" t="s">
        <v>98</v>
      </c>
      <c r="D24" s="87" t="b">
        <v>1</v>
      </c>
      <c r="E24" s="87" t="b">
        <v>0</v>
      </c>
      <c r="F24" s="87" t="b">
        <v>0</v>
      </c>
      <c r="G24" s="88"/>
      <c r="H24" s="89"/>
      <c r="I24" s="89"/>
      <c r="J24" s="91"/>
      <c r="K24" s="91"/>
      <c r="L24" s="92"/>
    </row>
    <row r="25">
      <c r="A25" s="84"/>
      <c r="B25" s="85" t="s">
        <v>99</v>
      </c>
      <c r="C25" s="86" t="s">
        <v>100</v>
      </c>
      <c r="D25" s="87" t="b">
        <v>1</v>
      </c>
      <c r="E25" s="87" t="b">
        <v>0</v>
      </c>
      <c r="F25" s="87" t="b">
        <v>0</v>
      </c>
      <c r="G25" s="88"/>
      <c r="H25" s="89"/>
      <c r="I25" s="89"/>
      <c r="J25" s="91"/>
      <c r="K25" s="91"/>
      <c r="L25" s="92"/>
    </row>
    <row r="26">
      <c r="A26" s="84"/>
      <c r="B26" s="85" t="s">
        <v>101</v>
      </c>
      <c r="C26" s="86" t="s">
        <v>102</v>
      </c>
      <c r="D26" s="87" t="b">
        <v>1</v>
      </c>
      <c r="E26" s="87" t="b">
        <v>0</v>
      </c>
      <c r="F26" s="87" t="b">
        <v>0</v>
      </c>
      <c r="G26" s="88"/>
      <c r="H26" s="89"/>
      <c r="I26" s="89"/>
      <c r="J26" s="91"/>
      <c r="K26" s="91"/>
      <c r="L26" s="92"/>
    </row>
    <row r="27">
      <c r="A27" s="84"/>
      <c r="B27" s="85" t="s">
        <v>103</v>
      </c>
      <c r="C27" s="86" t="s">
        <v>104</v>
      </c>
      <c r="D27" s="87" t="b">
        <v>1</v>
      </c>
      <c r="E27" s="87" t="b">
        <v>0</v>
      </c>
      <c r="F27" s="87" t="b">
        <v>0</v>
      </c>
      <c r="G27" s="88"/>
      <c r="H27" s="89"/>
      <c r="I27" s="89"/>
      <c r="J27" s="91"/>
      <c r="K27" s="91"/>
      <c r="L27" s="92"/>
    </row>
    <row r="28">
      <c r="A28" s="84"/>
      <c r="B28" s="85" t="s">
        <v>105</v>
      </c>
      <c r="C28" s="86" t="s">
        <v>106</v>
      </c>
      <c r="D28" s="87" t="b">
        <v>1</v>
      </c>
      <c r="E28" s="87" t="b">
        <v>0</v>
      </c>
      <c r="F28" s="87" t="b">
        <v>0</v>
      </c>
      <c r="G28" s="88"/>
      <c r="H28" s="89"/>
      <c r="I28" s="89"/>
      <c r="J28" s="91"/>
      <c r="K28" s="91"/>
      <c r="L28" s="92"/>
    </row>
    <row r="29">
      <c r="A29" s="84"/>
      <c r="B29" s="85" t="s">
        <v>107</v>
      </c>
      <c r="C29" s="86" t="s">
        <v>108</v>
      </c>
      <c r="D29" s="87" t="b">
        <v>1</v>
      </c>
      <c r="E29" s="87" t="b">
        <v>0</v>
      </c>
      <c r="F29" s="87" t="b">
        <v>0</v>
      </c>
      <c r="G29" s="88"/>
      <c r="H29" s="89"/>
      <c r="I29" s="89"/>
      <c r="J29" s="91"/>
      <c r="K29" s="91"/>
      <c r="L29" s="92"/>
    </row>
    <row r="30">
      <c r="A30" s="84"/>
      <c r="B30" s="85" t="s">
        <v>109</v>
      </c>
      <c r="C30" s="86" t="s">
        <v>110</v>
      </c>
      <c r="D30" s="87" t="b">
        <v>1</v>
      </c>
      <c r="E30" s="87" t="b">
        <v>0</v>
      </c>
      <c r="F30" s="87" t="b">
        <v>0</v>
      </c>
      <c r="G30" s="88"/>
      <c r="H30" s="89"/>
      <c r="I30" s="89"/>
      <c r="J30" s="91"/>
      <c r="K30" s="91"/>
      <c r="L30" s="92"/>
    </row>
    <row r="31">
      <c r="A31" s="84"/>
      <c r="B31" s="85" t="s">
        <v>111</v>
      </c>
      <c r="C31" s="86" t="s">
        <v>112</v>
      </c>
      <c r="D31" s="87" t="b">
        <v>1</v>
      </c>
      <c r="E31" s="87" t="b">
        <v>0</v>
      </c>
      <c r="F31" s="87" t="b">
        <v>0</v>
      </c>
      <c r="G31" s="88"/>
      <c r="H31" s="89"/>
      <c r="I31" s="89"/>
      <c r="J31" s="91"/>
      <c r="K31" s="91"/>
      <c r="L31" s="92"/>
    </row>
    <row r="32">
      <c r="A32" s="84"/>
      <c r="B32" s="85" t="s">
        <v>113</v>
      </c>
      <c r="C32" s="86" t="s">
        <v>114</v>
      </c>
      <c r="D32" s="87" t="b">
        <v>1</v>
      </c>
      <c r="E32" s="87" t="b">
        <v>0</v>
      </c>
      <c r="F32" s="87" t="b">
        <v>0</v>
      </c>
      <c r="G32" s="88"/>
      <c r="H32" s="89"/>
      <c r="I32" s="89"/>
      <c r="J32" s="91"/>
      <c r="K32" s="91"/>
      <c r="L32" s="92"/>
    </row>
    <row r="33">
      <c r="A33" s="84"/>
      <c r="B33" s="85" t="s">
        <v>115</v>
      </c>
      <c r="C33" s="86" t="s">
        <v>116</v>
      </c>
      <c r="D33" s="87" t="b">
        <v>1</v>
      </c>
      <c r="E33" s="87" t="b">
        <v>0</v>
      </c>
      <c r="F33" s="87" t="b">
        <v>0</v>
      </c>
      <c r="G33" s="88"/>
      <c r="H33" s="89"/>
      <c r="I33" s="89"/>
      <c r="J33" s="91"/>
      <c r="K33" s="91"/>
      <c r="L33" s="92"/>
    </row>
    <row r="34">
      <c r="A34" s="84"/>
      <c r="B34" s="85" t="s">
        <v>117</v>
      </c>
      <c r="C34" s="86" t="s">
        <v>118</v>
      </c>
      <c r="D34" s="87" t="b">
        <v>1</v>
      </c>
      <c r="E34" s="87" t="b">
        <v>0</v>
      </c>
      <c r="F34" s="87" t="b">
        <v>0</v>
      </c>
      <c r="G34" s="88"/>
      <c r="H34" s="89"/>
      <c r="I34" s="89"/>
      <c r="J34" s="91"/>
      <c r="K34" s="91"/>
      <c r="L34" s="92"/>
    </row>
    <row r="35">
      <c r="A35" s="84"/>
      <c r="B35" s="85" t="s">
        <v>119</v>
      </c>
      <c r="C35" s="86" t="s">
        <v>120</v>
      </c>
      <c r="D35" s="87" t="b">
        <v>1</v>
      </c>
      <c r="E35" s="87" t="b">
        <v>0</v>
      </c>
      <c r="F35" s="87" t="b">
        <v>0</v>
      </c>
      <c r="G35" s="88"/>
      <c r="H35" s="89"/>
      <c r="I35" s="89"/>
      <c r="J35" s="91"/>
      <c r="K35" s="91"/>
      <c r="L35" s="92"/>
    </row>
    <row r="36">
      <c r="A36" s="84"/>
      <c r="B36" s="85" t="s">
        <v>121</v>
      </c>
      <c r="C36" s="86" t="s">
        <v>122</v>
      </c>
      <c r="D36" s="87" t="b">
        <v>1</v>
      </c>
      <c r="E36" s="87" t="b">
        <v>0</v>
      </c>
      <c r="F36" s="87" t="b">
        <v>0</v>
      </c>
      <c r="G36" s="88"/>
      <c r="H36" s="89"/>
      <c r="I36" s="89"/>
      <c r="J36" s="91"/>
      <c r="K36" s="91"/>
      <c r="L36" s="92"/>
    </row>
    <row r="37">
      <c r="A37" s="84"/>
      <c r="B37" s="85" t="s">
        <v>123</v>
      </c>
      <c r="C37" s="86" t="s">
        <v>124</v>
      </c>
      <c r="D37" s="87" t="b">
        <v>1</v>
      </c>
      <c r="E37" s="87" t="b">
        <v>0</v>
      </c>
      <c r="F37" s="87" t="b">
        <v>0</v>
      </c>
      <c r="G37" s="88"/>
      <c r="H37" s="89"/>
      <c r="I37" s="89"/>
      <c r="J37" s="91"/>
      <c r="K37" s="91"/>
      <c r="L37" s="92"/>
    </row>
    <row r="38">
      <c r="A38" s="84"/>
      <c r="B38" s="85" t="s">
        <v>125</v>
      </c>
      <c r="C38" s="86" t="s">
        <v>126</v>
      </c>
      <c r="D38" s="87" t="b">
        <v>1</v>
      </c>
      <c r="E38" s="87" t="b">
        <v>0</v>
      </c>
      <c r="F38" s="87" t="b">
        <v>0</v>
      </c>
      <c r="G38" s="88"/>
      <c r="H38" s="89"/>
      <c r="I38" s="89"/>
      <c r="J38" s="91"/>
      <c r="K38" s="91"/>
      <c r="L38" s="92"/>
    </row>
    <row r="39">
      <c r="A39" s="84"/>
      <c r="B39" s="85" t="s">
        <v>127</v>
      </c>
      <c r="C39" s="86" t="s">
        <v>128</v>
      </c>
      <c r="D39" s="87" t="b">
        <v>1</v>
      </c>
      <c r="E39" s="87" t="b">
        <v>0</v>
      </c>
      <c r="F39" s="87" t="b">
        <v>0</v>
      </c>
      <c r="G39" s="88"/>
      <c r="H39" s="89"/>
      <c r="I39" s="89"/>
      <c r="J39" s="91"/>
      <c r="K39" s="91"/>
      <c r="L39" s="92"/>
    </row>
    <row r="40">
      <c r="A40" s="84"/>
      <c r="B40" s="85" t="s">
        <v>129</v>
      </c>
      <c r="C40" s="86" t="s">
        <v>130</v>
      </c>
      <c r="D40" s="87" t="b">
        <v>1</v>
      </c>
      <c r="E40" s="87" t="b">
        <v>0</v>
      </c>
      <c r="F40" s="87" t="b">
        <v>0</v>
      </c>
      <c r="G40" s="88"/>
      <c r="H40" s="89"/>
      <c r="I40" s="89"/>
      <c r="J40" s="91"/>
      <c r="K40" s="91"/>
      <c r="L40" s="92"/>
    </row>
    <row r="41">
      <c r="A41" s="84"/>
      <c r="B41" s="85" t="s">
        <v>131</v>
      </c>
      <c r="C41" s="86" t="s">
        <v>132</v>
      </c>
      <c r="D41" s="87" t="b">
        <v>1</v>
      </c>
      <c r="E41" s="87" t="b">
        <v>0</v>
      </c>
      <c r="F41" s="87" t="b">
        <v>0</v>
      </c>
      <c r="G41" s="88"/>
      <c r="H41" s="89"/>
      <c r="I41" s="89"/>
      <c r="J41" s="91"/>
      <c r="K41" s="91"/>
      <c r="L41" s="92"/>
    </row>
    <row r="42">
      <c r="A42" s="84"/>
      <c r="B42" s="85" t="s">
        <v>133</v>
      </c>
      <c r="C42" s="86" t="s">
        <v>134</v>
      </c>
      <c r="D42" s="87" t="b">
        <v>1</v>
      </c>
      <c r="E42" s="87" t="b">
        <v>0</v>
      </c>
      <c r="F42" s="87" t="b">
        <v>0</v>
      </c>
      <c r="G42" s="88"/>
      <c r="H42" s="89"/>
      <c r="I42" s="89"/>
      <c r="J42" s="91"/>
      <c r="K42" s="91"/>
      <c r="L42" s="92"/>
    </row>
    <row r="43">
      <c r="A43" s="84"/>
      <c r="B43" s="85" t="s">
        <v>135</v>
      </c>
      <c r="C43" s="86" t="s">
        <v>136</v>
      </c>
      <c r="D43" s="87" t="b">
        <v>1</v>
      </c>
      <c r="E43" s="87" t="b">
        <v>0</v>
      </c>
      <c r="F43" s="87" t="b">
        <v>0</v>
      </c>
      <c r="G43" s="88"/>
      <c r="H43" s="89"/>
      <c r="I43" s="89"/>
      <c r="J43" s="91"/>
      <c r="K43" s="91"/>
      <c r="L43" s="92"/>
    </row>
    <row r="44">
      <c r="A44" s="84"/>
      <c r="B44" s="85" t="s">
        <v>137</v>
      </c>
      <c r="C44" s="86" t="s">
        <v>138</v>
      </c>
      <c r="D44" s="87" t="b">
        <v>1</v>
      </c>
      <c r="E44" s="87" t="b">
        <v>0</v>
      </c>
      <c r="F44" s="87" t="b">
        <v>0</v>
      </c>
      <c r="G44" s="88"/>
      <c r="H44" s="89"/>
      <c r="I44" s="89"/>
      <c r="J44" s="91"/>
      <c r="K44" s="91"/>
      <c r="L44" s="92"/>
    </row>
    <row r="45">
      <c r="A45" s="84"/>
      <c r="B45" s="85" t="s">
        <v>139</v>
      </c>
      <c r="C45" s="86" t="s">
        <v>140</v>
      </c>
      <c r="D45" s="87" t="b">
        <v>1</v>
      </c>
      <c r="E45" s="87" t="b">
        <v>0</v>
      </c>
      <c r="F45" s="87" t="b">
        <v>0</v>
      </c>
      <c r="G45" s="88"/>
      <c r="H45" s="89"/>
      <c r="I45" s="89"/>
      <c r="J45" s="91"/>
      <c r="K45" s="91"/>
      <c r="L45" s="92"/>
    </row>
    <row r="46">
      <c r="A46" s="84"/>
      <c r="B46" s="85" t="s">
        <v>141</v>
      </c>
      <c r="C46" s="86" t="s">
        <v>142</v>
      </c>
      <c r="D46" s="87" t="b">
        <v>1</v>
      </c>
      <c r="E46" s="87" t="b">
        <v>0</v>
      </c>
      <c r="F46" s="87" t="b">
        <v>0</v>
      </c>
      <c r="G46" s="88"/>
      <c r="H46" s="89"/>
      <c r="I46" s="89"/>
      <c r="J46" s="91"/>
      <c r="K46" s="91"/>
      <c r="L46" s="92"/>
    </row>
    <row r="47">
      <c r="A47" s="84"/>
      <c r="B47" s="85" t="s">
        <v>143</v>
      </c>
      <c r="C47" s="86" t="s">
        <v>144</v>
      </c>
      <c r="D47" s="87" t="b">
        <v>1</v>
      </c>
      <c r="E47" s="87" t="b">
        <v>0</v>
      </c>
      <c r="F47" s="87" t="b">
        <v>0</v>
      </c>
      <c r="G47" s="88"/>
      <c r="H47" s="89"/>
      <c r="I47" s="89"/>
      <c r="J47" s="91"/>
      <c r="K47" s="91"/>
      <c r="L47" s="92"/>
    </row>
    <row r="48">
      <c r="A48" s="84"/>
      <c r="B48" s="85" t="s">
        <v>145</v>
      </c>
      <c r="C48" s="86" t="s">
        <v>146</v>
      </c>
      <c r="D48" s="87" t="b">
        <v>1</v>
      </c>
      <c r="E48" s="87" t="b">
        <v>0</v>
      </c>
      <c r="F48" s="87" t="b">
        <v>0</v>
      </c>
      <c r="G48" s="88"/>
      <c r="H48" s="89"/>
      <c r="I48" s="89"/>
      <c r="J48" s="91"/>
      <c r="K48" s="91"/>
      <c r="L48" s="92"/>
    </row>
    <row r="49">
      <c r="A49" s="84"/>
      <c r="B49" s="85" t="s">
        <v>147</v>
      </c>
      <c r="C49" s="86" t="s">
        <v>148</v>
      </c>
      <c r="D49" s="87" t="b">
        <v>1</v>
      </c>
      <c r="E49" s="87" t="b">
        <v>0</v>
      </c>
      <c r="F49" s="87" t="b">
        <v>0</v>
      </c>
      <c r="G49" s="88"/>
      <c r="H49" s="89"/>
      <c r="I49" s="89"/>
      <c r="J49" s="91"/>
      <c r="K49" s="91"/>
      <c r="L49" s="92"/>
    </row>
    <row r="50">
      <c r="A50" s="84"/>
      <c r="B50" s="85" t="s">
        <v>149</v>
      </c>
      <c r="C50" s="86" t="s">
        <v>150</v>
      </c>
      <c r="D50" s="87" t="b">
        <v>1</v>
      </c>
      <c r="E50" s="87" t="b">
        <v>0</v>
      </c>
      <c r="F50" s="87" t="b">
        <v>0</v>
      </c>
      <c r="G50" s="88"/>
      <c r="H50" s="89"/>
      <c r="I50" s="89"/>
      <c r="J50" s="91"/>
      <c r="K50" s="91"/>
      <c r="L50" s="92"/>
    </row>
    <row r="51">
      <c r="A51" s="84"/>
      <c r="B51" s="85" t="s">
        <v>151</v>
      </c>
      <c r="C51" s="86" t="s">
        <v>152</v>
      </c>
      <c r="D51" s="87" t="b">
        <v>1</v>
      </c>
      <c r="E51" s="87" t="b">
        <v>0</v>
      </c>
      <c r="F51" s="87" t="b">
        <v>0</v>
      </c>
      <c r="G51" s="88"/>
      <c r="H51" s="89"/>
      <c r="I51" s="89"/>
      <c r="J51" s="91"/>
      <c r="K51" s="91"/>
      <c r="L51" s="92"/>
    </row>
    <row r="52">
      <c r="A52" s="84"/>
      <c r="B52" s="85" t="s">
        <v>153</v>
      </c>
      <c r="C52" s="86" t="s">
        <v>154</v>
      </c>
      <c r="D52" s="87" t="b">
        <v>1</v>
      </c>
      <c r="E52" s="87" t="b">
        <v>0</v>
      </c>
      <c r="F52" s="87" t="b">
        <v>0</v>
      </c>
      <c r="G52" s="88"/>
      <c r="H52" s="89"/>
      <c r="I52" s="89"/>
      <c r="J52" s="91"/>
      <c r="K52" s="91"/>
      <c r="L52" s="92"/>
    </row>
    <row r="53">
      <c r="A53" s="84"/>
      <c r="B53" s="85" t="s">
        <v>155</v>
      </c>
      <c r="C53" s="86" t="s">
        <v>156</v>
      </c>
      <c r="D53" s="87" t="b">
        <v>1</v>
      </c>
      <c r="E53" s="87" t="b">
        <v>0</v>
      </c>
      <c r="F53" s="87" t="b">
        <v>0</v>
      </c>
      <c r="G53" s="88"/>
      <c r="H53" s="89"/>
      <c r="I53" s="89"/>
      <c r="J53" s="91"/>
      <c r="K53" s="91"/>
      <c r="L53" s="92"/>
    </row>
    <row r="54">
      <c r="A54" s="84"/>
      <c r="B54" s="85" t="s">
        <v>157</v>
      </c>
      <c r="C54" s="86" t="s">
        <v>158</v>
      </c>
      <c r="D54" s="87" t="b">
        <v>1</v>
      </c>
      <c r="E54" s="87" t="b">
        <v>0</v>
      </c>
      <c r="F54" s="87" t="b">
        <v>0</v>
      </c>
      <c r="G54" s="88"/>
      <c r="H54" s="89"/>
      <c r="I54" s="89"/>
      <c r="J54" s="91"/>
      <c r="K54" s="91"/>
      <c r="L54" s="92"/>
    </row>
    <row r="55">
      <c r="A55" s="84"/>
      <c r="B55" s="85" t="s">
        <v>159</v>
      </c>
      <c r="C55" s="86" t="s">
        <v>160</v>
      </c>
      <c r="D55" s="87" t="b">
        <v>1</v>
      </c>
      <c r="E55" s="87" t="b">
        <v>0</v>
      </c>
      <c r="F55" s="87" t="b">
        <v>0</v>
      </c>
      <c r="G55" s="88"/>
      <c r="H55" s="89"/>
      <c r="I55" s="89"/>
      <c r="J55" s="91"/>
      <c r="K55" s="91"/>
      <c r="L55" s="92"/>
    </row>
    <row r="56">
      <c r="A56" s="84"/>
      <c r="B56" s="85" t="s">
        <v>161</v>
      </c>
      <c r="C56" s="86" t="s">
        <v>162</v>
      </c>
      <c r="D56" s="87" t="b">
        <v>1</v>
      </c>
      <c r="E56" s="87" t="b">
        <v>0</v>
      </c>
      <c r="F56" s="87" t="b">
        <v>0</v>
      </c>
      <c r="G56" s="88"/>
      <c r="H56" s="89"/>
      <c r="I56" s="89"/>
      <c r="J56" s="91"/>
      <c r="K56" s="91"/>
      <c r="L56" s="92"/>
    </row>
    <row r="57">
      <c r="A57" s="84"/>
      <c r="B57" s="85" t="s">
        <v>163</v>
      </c>
      <c r="C57" s="86" t="s">
        <v>164</v>
      </c>
      <c r="D57" s="87" t="b">
        <v>1</v>
      </c>
      <c r="E57" s="87" t="b">
        <v>0</v>
      </c>
      <c r="F57" s="87" t="b">
        <v>0</v>
      </c>
      <c r="G57" s="88"/>
      <c r="H57" s="89"/>
      <c r="I57" s="89"/>
      <c r="J57" s="91"/>
      <c r="K57" s="91"/>
      <c r="L57" s="92"/>
    </row>
    <row r="58">
      <c r="A58" s="84"/>
      <c r="B58" s="85" t="s">
        <v>165</v>
      </c>
      <c r="C58" s="86" t="s">
        <v>166</v>
      </c>
      <c r="D58" s="87" t="b">
        <v>1</v>
      </c>
      <c r="E58" s="87" t="b">
        <v>0</v>
      </c>
      <c r="F58" s="87" t="b">
        <v>0</v>
      </c>
      <c r="G58" s="88"/>
      <c r="H58" s="89"/>
      <c r="I58" s="89"/>
      <c r="J58" s="91"/>
      <c r="K58" s="91"/>
      <c r="L58" s="92"/>
    </row>
    <row r="59">
      <c r="A59" s="84"/>
      <c r="B59" s="85" t="s">
        <v>167</v>
      </c>
      <c r="C59" s="86" t="s">
        <v>168</v>
      </c>
      <c r="D59" s="87" t="b">
        <v>1</v>
      </c>
      <c r="E59" s="87" t="b">
        <v>0</v>
      </c>
      <c r="F59" s="87" t="b">
        <v>0</v>
      </c>
      <c r="G59" s="88"/>
      <c r="H59" s="89"/>
      <c r="I59" s="89"/>
      <c r="J59" s="91"/>
      <c r="K59" s="91"/>
      <c r="L59" s="92"/>
    </row>
    <row r="60">
      <c r="A60" s="84"/>
      <c r="B60" s="85" t="s">
        <v>169</v>
      </c>
      <c r="C60" s="86" t="s">
        <v>170</v>
      </c>
      <c r="D60" s="87" t="b">
        <v>1</v>
      </c>
      <c r="E60" s="87" t="b">
        <v>0</v>
      </c>
      <c r="F60" s="87" t="b">
        <v>0</v>
      </c>
      <c r="G60" s="88"/>
      <c r="H60" s="89"/>
      <c r="I60" s="89"/>
      <c r="J60" s="91"/>
      <c r="K60" s="91"/>
      <c r="L60" s="92"/>
    </row>
    <row r="61">
      <c r="A61" s="84"/>
      <c r="B61" s="85" t="s">
        <v>171</v>
      </c>
      <c r="C61" s="86" t="s">
        <v>172</v>
      </c>
      <c r="D61" s="87" t="b">
        <v>1</v>
      </c>
      <c r="E61" s="87" t="b">
        <v>0</v>
      </c>
      <c r="F61" s="87" t="b">
        <v>0</v>
      </c>
      <c r="G61" s="88"/>
      <c r="H61" s="89"/>
      <c r="I61" s="89"/>
      <c r="J61" s="91"/>
      <c r="K61" s="91"/>
      <c r="L61" s="92"/>
    </row>
    <row r="62">
      <c r="A62" s="84"/>
      <c r="B62" s="85" t="s">
        <v>173</v>
      </c>
      <c r="C62" s="86" t="s">
        <v>174</v>
      </c>
      <c r="D62" s="87" t="b">
        <v>1</v>
      </c>
      <c r="E62" s="87" t="b">
        <v>0</v>
      </c>
      <c r="F62" s="87" t="b">
        <v>0</v>
      </c>
      <c r="G62" s="88"/>
      <c r="H62" s="89"/>
      <c r="I62" s="89"/>
      <c r="J62" s="91"/>
      <c r="K62" s="91"/>
      <c r="L62" s="92"/>
    </row>
    <row r="63">
      <c r="A63" s="84"/>
      <c r="B63" s="85" t="s">
        <v>175</v>
      </c>
      <c r="C63" s="86" t="s">
        <v>176</v>
      </c>
      <c r="D63" s="87" t="b">
        <v>1</v>
      </c>
      <c r="E63" s="87" t="b">
        <v>0</v>
      </c>
      <c r="F63" s="87" t="b">
        <v>0</v>
      </c>
      <c r="G63" s="88"/>
      <c r="H63" s="89"/>
      <c r="I63" s="89"/>
      <c r="J63" s="91"/>
      <c r="K63" s="91"/>
      <c r="L63" s="92"/>
    </row>
    <row r="64">
      <c r="A64" s="84"/>
      <c r="B64" s="85" t="s">
        <v>177</v>
      </c>
      <c r="C64" s="86" t="s">
        <v>178</v>
      </c>
      <c r="D64" s="87" t="b">
        <v>1</v>
      </c>
      <c r="E64" s="87" t="b">
        <v>0</v>
      </c>
      <c r="F64" s="87" t="b">
        <v>0</v>
      </c>
      <c r="G64" s="88"/>
      <c r="H64" s="89"/>
      <c r="I64" s="89"/>
      <c r="J64" s="91"/>
      <c r="K64" s="91"/>
      <c r="L64" s="92"/>
    </row>
  </sheetData>
  <mergeCells count="13">
    <mergeCell ref="D11:D12"/>
    <mergeCell ref="E11:E12"/>
    <mergeCell ref="F11:F12"/>
    <mergeCell ref="G11:G12"/>
    <mergeCell ref="H11:H12"/>
    <mergeCell ref="I11:I12"/>
    <mergeCell ref="A1:I8"/>
    <mergeCell ref="J1:K1"/>
    <mergeCell ref="A9:E9"/>
    <mergeCell ref="F9:G9"/>
    <mergeCell ref="A10:C10"/>
    <mergeCell ref="F10:I10"/>
    <mergeCell ref="A11:A12"/>
  </mergeCells>
  <conditionalFormatting sqref="D13:D15">
    <cfRule type="expression" dxfId="12" priority="1">
      <formula>$E:$E=TRUE</formula>
    </cfRule>
  </conditionalFormatting>
  <conditionalFormatting sqref="D13:D15">
    <cfRule type="expression" dxfId="13" priority="2">
      <formula>$F:$F=TRUE</formula>
    </cfRule>
  </conditionalFormatting>
  <conditionalFormatting sqref="A13:I64">
    <cfRule type="expression" dxfId="14" priority="3">
      <formula>$E:$E=TRUE</formula>
    </cfRule>
  </conditionalFormatting>
  <conditionalFormatting sqref="A13:I64">
    <cfRule type="expression" dxfId="15" priority="4">
      <formula>$F:$F=TRUE</formula>
    </cfRule>
  </conditionalFormatting>
  <hyperlinks>
    <hyperlink display="UAT Summary" location="null!A1" ref="F9"/>
  </hyperlink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E0044"/>
    <outlinePr summaryBelow="0" summaryRight="0"/>
  </sheetPr>
  <sheetViews>
    <sheetView workbookViewId="0"/>
  </sheetViews>
  <sheetFormatPr customHeight="1" defaultColWidth="12.63" defaultRowHeight="15.75"/>
  <cols>
    <col customWidth="1" min="1" max="1" width="7.0"/>
    <col customWidth="1" min="2" max="2" width="60.75"/>
    <col customWidth="1" min="3" max="3" width="66.75"/>
    <col customWidth="1" min="4" max="5" width="9.0"/>
    <col customWidth="1" min="6" max="6" width="10.38"/>
    <col customWidth="1" min="7" max="7" width="18.88"/>
    <col customWidth="1" min="8" max="9" width="43.25"/>
    <col customWidth="1" hidden="1" min="10" max="10" width="17.75"/>
    <col customWidth="1" hidden="1" min="11" max="11" width="18.25"/>
    <col customWidth="1" min="12" max="12" width="14.38"/>
  </cols>
  <sheetData>
    <row r="1" ht="31.5" hidden="1" customHeight="1">
      <c r="A1" s="93" t="s">
        <v>57</v>
      </c>
      <c r="B1" s="51"/>
      <c r="C1" s="51"/>
      <c r="D1" s="51"/>
      <c r="E1" s="51"/>
      <c r="F1" s="51"/>
      <c r="G1" s="51"/>
      <c r="H1" s="51"/>
      <c r="I1" s="52"/>
      <c r="J1" s="93" t="s">
        <v>58</v>
      </c>
      <c r="K1" s="52"/>
    </row>
    <row r="2" ht="31.5" hidden="1" customHeight="1">
      <c r="A2" s="53"/>
      <c r="I2" s="54"/>
      <c r="J2" s="94" t="s">
        <v>50</v>
      </c>
      <c r="K2" s="95" t="str">
        <f>if(K4=0,"NO",if(K4=K6,"YES",if(K4&lt;K6,"IN PROGRESS",IF(K3&gt;0,"IN PROGRESS"))))</f>
        <v>NO</v>
      </c>
    </row>
    <row r="3" ht="31.5" hidden="1" customHeight="1">
      <c r="A3" s="53"/>
      <c r="I3" s="54"/>
      <c r="J3" s="94" t="s">
        <v>51</v>
      </c>
      <c r="K3" s="96">
        <f>COUNTIF(F12:F16,TRUE)</f>
        <v>0</v>
      </c>
    </row>
    <row r="4" ht="31.5" hidden="1" customHeight="1">
      <c r="A4" s="53"/>
      <c r="I4" s="54"/>
      <c r="J4" s="94" t="s">
        <v>53</v>
      </c>
      <c r="K4" s="96">
        <f>COUNTIF(E12:E16,TRUE)</f>
        <v>0</v>
      </c>
    </row>
    <row r="5" ht="31.5" hidden="1" customHeight="1">
      <c r="A5" s="53"/>
      <c r="I5" s="54"/>
      <c r="J5" s="94" t="s">
        <v>52</v>
      </c>
      <c r="K5" s="96" t="str">
        <f>concatenate(K4," of ",K6)</f>
        <v>0 of 5</v>
      </c>
    </row>
    <row r="6" ht="31.5" hidden="1" customHeight="1">
      <c r="A6" s="53"/>
      <c r="I6" s="54"/>
      <c r="J6" s="94" t="s">
        <v>54</v>
      </c>
      <c r="K6" s="96">
        <f>COUNTA(E12:E16)</f>
        <v>5</v>
      </c>
    </row>
    <row r="7" ht="31.5" hidden="1" customHeight="1">
      <c r="A7" s="53"/>
      <c r="I7" s="54"/>
      <c r="J7" s="94" t="s">
        <v>59</v>
      </c>
      <c r="K7" s="96">
        <f>COUNTIF(D12:D16,TRUE)</f>
        <v>0</v>
      </c>
    </row>
    <row r="8" ht="31.5" hidden="1" customHeight="1">
      <c r="A8" s="58"/>
      <c r="B8" s="59"/>
      <c r="C8" s="59"/>
      <c r="D8" s="59"/>
      <c r="E8" s="59"/>
      <c r="F8" s="59"/>
      <c r="G8" s="59"/>
      <c r="H8" s="59"/>
      <c r="I8" s="60"/>
      <c r="J8" s="97" t="s">
        <v>49</v>
      </c>
      <c r="K8" s="98" t="str">
        <f>if(K7=K6,"Ready for UAT",if(K7=0,"Not Ready for UAT",if(K7&lt;K6,"Partially Ready for UAT")))</f>
        <v>Not Ready for UAT</v>
      </c>
    </row>
    <row r="9" ht="31.5" customHeight="1">
      <c r="A9" s="99" t="s">
        <v>179</v>
      </c>
      <c r="F9" s="64" t="s">
        <v>61</v>
      </c>
      <c r="H9" s="65"/>
      <c r="I9" s="65"/>
      <c r="J9" s="100"/>
      <c r="K9" s="100"/>
    </row>
    <row r="10" ht="23.25" customHeight="1">
      <c r="A10" s="101"/>
      <c r="D10" s="102"/>
      <c r="E10" s="102" t="b">
        <f>if(K4=K6,TRUE,FALSE)</f>
        <v>0</v>
      </c>
      <c r="F10" s="103" t="s">
        <v>63</v>
      </c>
      <c r="J10" s="100"/>
      <c r="K10" s="100"/>
    </row>
    <row r="11">
      <c r="A11" s="104" t="s">
        <v>64</v>
      </c>
      <c r="B11" s="104" t="s">
        <v>180</v>
      </c>
      <c r="C11" s="104" t="s">
        <v>181</v>
      </c>
      <c r="D11" s="104" t="s">
        <v>67</v>
      </c>
      <c r="E11" s="104" t="s">
        <v>68</v>
      </c>
      <c r="F11" s="104" t="s">
        <v>69</v>
      </c>
      <c r="G11" s="104" t="s">
        <v>70</v>
      </c>
      <c r="H11" s="104" t="s">
        <v>71</v>
      </c>
      <c r="I11" s="104" t="s">
        <v>72</v>
      </c>
      <c r="J11" s="40"/>
      <c r="K11" s="40"/>
    </row>
    <row r="12" ht="22.5" customHeight="1">
      <c r="A12" s="105"/>
      <c r="B12" s="106"/>
      <c r="C12" s="107"/>
      <c r="D12" s="108" t="b">
        <v>0</v>
      </c>
      <c r="E12" s="108" t="b">
        <v>0</v>
      </c>
      <c r="F12" s="109" t="b">
        <v>0</v>
      </c>
      <c r="G12" s="110"/>
      <c r="H12" s="111"/>
      <c r="I12" s="111"/>
      <c r="J12" s="112"/>
      <c r="K12" s="112"/>
    </row>
    <row r="13" ht="22.5" customHeight="1">
      <c r="A13" s="105"/>
      <c r="B13" s="107"/>
      <c r="C13" s="107"/>
      <c r="D13" s="108" t="b">
        <v>0</v>
      </c>
      <c r="E13" s="108" t="b">
        <v>0</v>
      </c>
      <c r="F13" s="109" t="b">
        <v>0</v>
      </c>
      <c r="G13" s="110"/>
      <c r="H13" s="111"/>
      <c r="I13" s="111"/>
      <c r="J13" s="112"/>
      <c r="K13" s="112"/>
    </row>
    <row r="14" ht="22.5" customHeight="1">
      <c r="A14" s="105"/>
      <c r="B14" s="107"/>
      <c r="C14" s="107"/>
      <c r="D14" s="108" t="b">
        <v>0</v>
      </c>
      <c r="E14" s="108" t="b">
        <v>0</v>
      </c>
      <c r="F14" s="109" t="b">
        <v>0</v>
      </c>
      <c r="G14" s="110"/>
      <c r="H14" s="111"/>
      <c r="I14" s="111"/>
      <c r="J14" s="112"/>
      <c r="K14" s="112"/>
    </row>
    <row r="15" ht="22.5" customHeight="1">
      <c r="A15" s="105"/>
      <c r="B15" s="107"/>
      <c r="C15" s="107"/>
      <c r="D15" s="108" t="b">
        <v>0</v>
      </c>
      <c r="E15" s="108" t="b">
        <v>0</v>
      </c>
      <c r="F15" s="109" t="b">
        <v>0</v>
      </c>
      <c r="G15" s="110"/>
      <c r="H15" s="111"/>
      <c r="I15" s="111"/>
      <c r="J15" s="112"/>
      <c r="K15" s="112"/>
    </row>
    <row r="16" ht="22.5" customHeight="1">
      <c r="A16" s="105"/>
      <c r="B16" s="107"/>
      <c r="C16" s="107"/>
      <c r="D16" s="108" t="b">
        <v>0</v>
      </c>
      <c r="E16" s="108" t="b">
        <v>0</v>
      </c>
      <c r="F16" s="109" t="b">
        <v>0</v>
      </c>
      <c r="G16" s="110"/>
      <c r="H16" s="111"/>
      <c r="I16" s="111"/>
      <c r="J16" s="112"/>
      <c r="K16" s="112"/>
    </row>
  </sheetData>
  <mergeCells count="6">
    <mergeCell ref="A1:I8"/>
    <mergeCell ref="J1:K1"/>
    <mergeCell ref="A9:E9"/>
    <mergeCell ref="F9:G9"/>
    <mergeCell ref="A10:C10"/>
    <mergeCell ref="F10:I10"/>
  </mergeCells>
  <conditionalFormatting sqref="A12:I16">
    <cfRule type="expression" dxfId="12" priority="1">
      <formula>$E:$E=TRUE</formula>
    </cfRule>
  </conditionalFormatting>
  <conditionalFormatting sqref="A12:I16">
    <cfRule type="expression" dxfId="13" priority="2">
      <formula>$F:$F=TRUE</formula>
    </cfRule>
  </conditionalFormatting>
  <conditionalFormatting sqref="A12:I16">
    <cfRule type="expression" dxfId="17" priority="3">
      <formula>$F:$F=TRUE</formula>
    </cfRule>
  </conditionalFormatting>
  <conditionalFormatting sqref="A12:I16">
    <cfRule type="expression" dxfId="18" priority="4">
      <formula>$E:$E=TRUE</formula>
    </cfRule>
  </conditionalFormatting>
  <hyperlinks>
    <hyperlink display="UAT Summary" location="null!A1" ref="F9"/>
  </hyperlink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5"/>
    <col customWidth="1" min="3" max="3" width="13.63"/>
    <col customWidth="1" min="4" max="4" width="14.88"/>
    <col customWidth="1" min="5" max="5" width="57.13"/>
    <col customWidth="1" min="6" max="6" width="31.38"/>
    <col customWidth="1" min="7" max="7" width="28.88"/>
    <col customWidth="1" min="8" max="8" width="20.5"/>
    <col customWidth="1" min="9" max="9" width="70.0"/>
  </cols>
  <sheetData>
    <row r="1">
      <c r="A1" s="113" t="s">
        <v>182</v>
      </c>
      <c r="B1" s="114" t="s">
        <v>183</v>
      </c>
      <c r="C1" s="115" t="s">
        <v>184</v>
      </c>
      <c r="D1" s="116" t="s">
        <v>185</v>
      </c>
      <c r="E1" s="117" t="s">
        <v>186</v>
      </c>
      <c r="F1" s="114" t="s">
        <v>187</v>
      </c>
      <c r="G1" s="114" t="s">
        <v>188</v>
      </c>
      <c r="H1" s="114" t="s">
        <v>189</v>
      </c>
      <c r="I1" s="117" t="s">
        <v>190</v>
      </c>
    </row>
    <row r="2">
      <c r="A2" s="4"/>
      <c r="B2" s="4"/>
      <c r="C2" s="4"/>
      <c r="D2" s="4"/>
      <c r="E2" s="4"/>
      <c r="F2" s="4"/>
      <c r="G2" s="4"/>
      <c r="H2" s="4"/>
      <c r="I2" s="4"/>
    </row>
    <row r="3">
      <c r="A3" s="4"/>
      <c r="B3" s="4"/>
      <c r="C3" s="4"/>
      <c r="D3" s="4"/>
      <c r="E3" s="4"/>
      <c r="F3" s="4"/>
      <c r="G3" s="4"/>
      <c r="H3" s="4"/>
      <c r="I3" s="4"/>
    </row>
    <row r="4">
      <c r="A4" s="4"/>
      <c r="B4" s="4"/>
      <c r="C4" s="4"/>
      <c r="D4" s="4"/>
      <c r="E4" s="4"/>
      <c r="F4" s="4"/>
      <c r="G4" s="4"/>
      <c r="H4" s="4"/>
      <c r="I4" s="4"/>
    </row>
    <row r="5">
      <c r="A5" s="4"/>
      <c r="B5" s="4"/>
      <c r="C5" s="4"/>
      <c r="D5" s="4"/>
      <c r="E5" s="4"/>
      <c r="F5" s="4"/>
      <c r="G5" s="4"/>
      <c r="H5" s="4"/>
      <c r="I5" s="4"/>
    </row>
    <row r="6">
      <c r="A6" s="4"/>
      <c r="B6" s="4"/>
      <c r="C6" s="4"/>
      <c r="D6" s="4"/>
      <c r="E6" s="4"/>
      <c r="F6" s="4"/>
      <c r="G6" s="4"/>
      <c r="H6" s="4"/>
      <c r="I6" s="4"/>
    </row>
    <row r="7">
      <c r="A7" s="4"/>
      <c r="B7" s="4"/>
      <c r="C7" s="4"/>
      <c r="D7" s="4"/>
      <c r="E7" s="4"/>
      <c r="F7" s="4"/>
      <c r="G7" s="4"/>
      <c r="H7" s="4"/>
      <c r="I7" s="4"/>
    </row>
    <row r="8">
      <c r="A8" s="4"/>
      <c r="B8" s="4"/>
      <c r="C8" s="4"/>
      <c r="D8" s="4"/>
      <c r="E8" s="4"/>
      <c r="F8" s="4"/>
      <c r="G8" s="4"/>
      <c r="H8" s="4"/>
      <c r="I8" s="4"/>
    </row>
    <row r="9">
      <c r="A9" s="4"/>
      <c r="B9" s="4"/>
      <c r="C9" s="4"/>
      <c r="D9" s="4"/>
      <c r="E9" s="4"/>
      <c r="F9" s="4"/>
      <c r="G9" s="4"/>
      <c r="H9" s="4"/>
      <c r="I9" s="4"/>
    </row>
    <row r="10">
      <c r="A10" s="4"/>
      <c r="B10" s="4"/>
      <c r="C10" s="4"/>
      <c r="D10" s="4"/>
      <c r="E10" s="4"/>
      <c r="F10" s="4"/>
      <c r="G10" s="4"/>
      <c r="H10" s="4"/>
      <c r="I10" s="4"/>
    </row>
    <row r="11">
      <c r="A11" s="4"/>
      <c r="B11" s="4"/>
      <c r="C11" s="4"/>
      <c r="D11" s="4"/>
      <c r="E11" s="4"/>
      <c r="F11" s="4"/>
      <c r="G11" s="4"/>
      <c r="H11" s="4"/>
      <c r="I11" s="4"/>
    </row>
    <row r="12">
      <c r="A12" s="4"/>
      <c r="B12" s="4"/>
      <c r="C12" s="4"/>
      <c r="D12" s="4"/>
      <c r="E12" s="4"/>
      <c r="F12" s="4"/>
      <c r="G12" s="4"/>
      <c r="H12" s="4"/>
      <c r="I12" s="4"/>
    </row>
    <row r="13">
      <c r="A13" s="4"/>
      <c r="B13" s="4"/>
      <c r="C13" s="4"/>
      <c r="D13" s="4"/>
      <c r="E13" s="4"/>
      <c r="F13" s="4"/>
      <c r="G13" s="4"/>
      <c r="H13" s="4"/>
      <c r="I13" s="4"/>
    </row>
    <row r="14">
      <c r="A14" s="4"/>
      <c r="B14" s="4"/>
      <c r="C14" s="4"/>
      <c r="D14" s="4"/>
      <c r="E14" s="4"/>
      <c r="F14" s="4"/>
      <c r="G14" s="4"/>
      <c r="H14" s="4"/>
      <c r="I14" s="4"/>
    </row>
    <row r="15">
      <c r="A15" s="4"/>
      <c r="B15" s="4"/>
      <c r="C15" s="4"/>
      <c r="D15" s="4"/>
      <c r="E15" s="4"/>
      <c r="F15" s="4"/>
      <c r="G15" s="4"/>
      <c r="H15" s="4"/>
      <c r="I15" s="4"/>
    </row>
    <row r="16">
      <c r="A16" s="4"/>
      <c r="B16" s="4"/>
      <c r="C16" s="4"/>
      <c r="D16" s="4"/>
      <c r="E16" s="4"/>
      <c r="F16" s="4"/>
      <c r="G16" s="4"/>
      <c r="H16" s="4"/>
      <c r="I16" s="4"/>
    </row>
    <row r="17">
      <c r="A17" s="4"/>
      <c r="B17" s="4"/>
      <c r="C17" s="4"/>
      <c r="D17" s="4"/>
      <c r="E17" s="4"/>
      <c r="F17" s="4"/>
      <c r="G17" s="4"/>
      <c r="H17" s="4"/>
      <c r="I17" s="4"/>
    </row>
    <row r="18">
      <c r="A18" s="4"/>
      <c r="B18" s="4"/>
      <c r="C18" s="4"/>
      <c r="D18" s="4"/>
      <c r="E18" s="4"/>
      <c r="F18" s="4"/>
      <c r="G18" s="4"/>
      <c r="H18" s="4"/>
      <c r="I18" s="4"/>
    </row>
    <row r="19">
      <c r="A19" s="4"/>
      <c r="B19" s="4"/>
      <c r="C19" s="4"/>
      <c r="D19" s="4"/>
      <c r="E19" s="4"/>
      <c r="F19" s="4"/>
      <c r="G19" s="4"/>
      <c r="H19" s="4"/>
      <c r="I19" s="4"/>
    </row>
    <row r="20">
      <c r="A20" s="4"/>
      <c r="B20" s="4"/>
      <c r="C20" s="4"/>
      <c r="D20" s="4"/>
      <c r="E20" s="4"/>
      <c r="F20" s="4"/>
      <c r="G20" s="4"/>
      <c r="H20" s="4"/>
      <c r="I20" s="4"/>
    </row>
    <row r="21">
      <c r="A21" s="4"/>
      <c r="B21" s="4"/>
      <c r="C21" s="4"/>
      <c r="D21" s="4"/>
      <c r="E21" s="4"/>
      <c r="F21" s="4"/>
      <c r="G21" s="4"/>
      <c r="H21" s="4"/>
      <c r="I21" s="4"/>
    </row>
    <row r="22">
      <c r="A22" s="4"/>
      <c r="B22" s="4"/>
      <c r="C22" s="4"/>
      <c r="D22" s="4"/>
      <c r="E22" s="4"/>
      <c r="F22" s="4"/>
      <c r="G22" s="4"/>
      <c r="H22" s="4"/>
      <c r="I22" s="4"/>
    </row>
    <row r="23">
      <c r="A23" s="4"/>
      <c r="B23" s="4"/>
      <c r="C23" s="4"/>
      <c r="D23" s="4"/>
      <c r="E23" s="4"/>
      <c r="F23" s="4"/>
      <c r="G23" s="4"/>
      <c r="H23" s="4"/>
      <c r="I23" s="4"/>
    </row>
    <row r="24">
      <c r="A24" s="4"/>
      <c r="B24" s="4"/>
      <c r="C24" s="4"/>
      <c r="D24" s="4"/>
      <c r="E24" s="4"/>
      <c r="F24" s="4"/>
      <c r="G24" s="4"/>
      <c r="H24" s="4"/>
      <c r="I24" s="4"/>
    </row>
    <row r="25">
      <c r="A25" s="4"/>
      <c r="B25" s="4"/>
      <c r="C25" s="4"/>
      <c r="D25" s="4"/>
      <c r="E25" s="4"/>
      <c r="F25" s="4"/>
      <c r="G25" s="4"/>
      <c r="H25" s="4"/>
      <c r="I25" s="4"/>
    </row>
    <row r="26">
      <c r="A26" s="4"/>
      <c r="B26" s="4"/>
      <c r="C26" s="4"/>
      <c r="D26" s="4"/>
      <c r="E26" s="4"/>
      <c r="F26" s="4"/>
      <c r="G26" s="4"/>
      <c r="H26" s="4"/>
      <c r="I26" s="4"/>
    </row>
    <row r="27">
      <c r="A27" s="4"/>
      <c r="B27" s="4"/>
      <c r="C27" s="4"/>
      <c r="D27" s="4"/>
      <c r="E27" s="4"/>
      <c r="F27" s="4"/>
      <c r="G27" s="4"/>
      <c r="H27" s="4"/>
      <c r="I27" s="4"/>
    </row>
    <row r="28">
      <c r="A28" s="4"/>
      <c r="B28" s="4"/>
      <c r="C28" s="4"/>
      <c r="D28" s="4"/>
      <c r="E28" s="4"/>
      <c r="F28" s="4"/>
      <c r="G28" s="4"/>
      <c r="H28" s="4"/>
      <c r="I28" s="4"/>
    </row>
    <row r="29">
      <c r="A29" s="4"/>
      <c r="B29" s="4"/>
      <c r="C29" s="4"/>
      <c r="D29" s="4"/>
      <c r="E29" s="4"/>
      <c r="F29" s="4"/>
      <c r="G29" s="4"/>
      <c r="H29" s="4"/>
      <c r="I29" s="4"/>
    </row>
    <row r="30">
      <c r="A30" s="4"/>
      <c r="B30" s="4"/>
      <c r="C30" s="4"/>
      <c r="D30" s="4"/>
      <c r="E30" s="4"/>
      <c r="F30" s="4"/>
      <c r="G30" s="4"/>
      <c r="H30" s="4"/>
      <c r="I30" s="4"/>
    </row>
    <row r="31">
      <c r="A31" s="4"/>
      <c r="B31" s="4"/>
      <c r="C31" s="4"/>
      <c r="D31" s="4"/>
      <c r="E31" s="4"/>
      <c r="F31" s="4"/>
      <c r="G31" s="4"/>
      <c r="H31" s="4"/>
      <c r="I31" s="4"/>
    </row>
    <row r="32">
      <c r="A32" s="4"/>
      <c r="B32" s="4"/>
      <c r="C32" s="4"/>
      <c r="D32" s="4"/>
      <c r="E32" s="4"/>
      <c r="F32" s="4"/>
      <c r="G32" s="4"/>
      <c r="H32" s="4"/>
      <c r="I32" s="4"/>
    </row>
    <row r="33">
      <c r="A33" s="4"/>
      <c r="B33" s="4"/>
      <c r="C33" s="4"/>
      <c r="D33" s="4"/>
      <c r="E33" s="4"/>
      <c r="F33" s="4"/>
      <c r="G33" s="4"/>
      <c r="H33" s="4"/>
      <c r="I33" s="4"/>
    </row>
    <row r="34">
      <c r="A34" s="4"/>
      <c r="B34" s="4"/>
      <c r="C34" s="4"/>
      <c r="D34" s="4"/>
      <c r="E34" s="4"/>
      <c r="F34" s="4"/>
      <c r="G34" s="4"/>
      <c r="H34" s="4"/>
      <c r="I34" s="4"/>
    </row>
    <row r="35">
      <c r="A35" s="4"/>
      <c r="B35" s="4"/>
      <c r="C35" s="4"/>
      <c r="D35" s="4"/>
      <c r="E35" s="4"/>
      <c r="F35" s="4"/>
      <c r="G35" s="4"/>
      <c r="H35" s="4"/>
      <c r="I35" s="4"/>
    </row>
    <row r="36">
      <c r="A36" s="4"/>
      <c r="B36" s="4"/>
      <c r="C36" s="4"/>
      <c r="D36" s="4"/>
      <c r="E36" s="4"/>
      <c r="F36" s="4"/>
      <c r="G36" s="4"/>
      <c r="H36" s="4"/>
      <c r="I36" s="4"/>
    </row>
    <row r="37">
      <c r="A37" s="4"/>
      <c r="B37" s="4"/>
      <c r="C37" s="4"/>
      <c r="D37" s="4"/>
      <c r="E37" s="4"/>
      <c r="F37" s="4"/>
      <c r="G37" s="4"/>
      <c r="H37" s="4"/>
      <c r="I37" s="4"/>
    </row>
    <row r="38">
      <c r="A38" s="4"/>
      <c r="B38" s="4"/>
      <c r="C38" s="4"/>
      <c r="D38" s="4"/>
      <c r="E38" s="4"/>
      <c r="F38" s="4"/>
      <c r="G38" s="4"/>
      <c r="H38" s="4"/>
      <c r="I38" s="4"/>
    </row>
    <row r="39">
      <c r="A39" s="4"/>
      <c r="B39" s="4"/>
      <c r="C39" s="4"/>
      <c r="D39" s="4"/>
      <c r="E39" s="4"/>
      <c r="F39" s="4"/>
      <c r="G39" s="4"/>
      <c r="H39" s="4"/>
      <c r="I39" s="4"/>
    </row>
    <row r="40">
      <c r="A40" s="4"/>
      <c r="B40" s="4"/>
      <c r="C40" s="4"/>
      <c r="D40" s="4"/>
      <c r="E40" s="4"/>
      <c r="F40" s="4"/>
      <c r="G40" s="4"/>
      <c r="H40" s="4"/>
      <c r="I40" s="4"/>
    </row>
  </sheetData>
  <dataValidations>
    <dataValidation type="list" allowBlank="1" showErrorMessage="1" sqref="B2:B40">
      <formula1>"Open,In Progress,Monitoring,Closed"</formula1>
    </dataValidation>
    <dataValidation type="list" allowBlank="1" showErrorMessage="1" sqref="H2:H40">
      <formula1>"Talkdesk PS,EGIA,Talkdesk Product"</formula1>
    </dataValidation>
    <dataValidation type="list" allowBlank="1" showErrorMessage="1" sqref="D2:D40">
      <formula1>"High,Medium,Low"</formula1>
    </dataValidation>
  </dataValidations>
  <drawing r:id="rId1"/>
</worksheet>
</file>