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https://bridgepointetechnologies-my.sharepoint.com/personal/samantha_sanchez_bptcx_net/Documents/Desktop/EGIA/1. Project Management/"/>
    </mc:Choice>
  </mc:AlternateContent>
  <xr:revisionPtr revIDLastSave="2169" documentId="11_231E098E0260A197B179C1B5AB581BE3924C86B9" xr6:coauthVersionLast="47" xr6:coauthVersionMax="47" xr10:uidLastSave="{21AD656A-DF96-4754-88D6-56845EE485A3}"/>
  <bookViews>
    <workbookView xWindow="-120" yWindow="-120" windowWidth="29040" windowHeight="15840" firstSheet="2" xr2:uid="{00000000-000D-0000-FFFF-FFFF00000000}"/>
  </bookViews>
  <sheets>
    <sheet name="Project Plan" sheetId="1" r:id="rId1"/>
    <sheet name="SOW" sheetId="9" r:id="rId2"/>
    <sheet name="Action Item Tracker" sheetId="5" r:id="rId3"/>
    <sheet name="Hours Logged" sheetId="12" r:id="rId4"/>
    <sheet name="IssueRisk Log" sheetId="4" state="hidden" r:id="rId5"/>
    <sheet name="Contacts" sheetId="7" r:id="rId6"/>
    <sheet name="Milestones" sheetId="6" r:id="rId7"/>
    <sheet name="Go Live Checklist" sheetId="8" r:id="rId8"/>
  </sheets>
  <definedNames>
    <definedName name="_xlnm._FilterDatabase" localSheetId="2" hidden="1">'Action Item Tracker'!$A$2:$F$2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C31" i="1"/>
  <c r="B14" i="12"/>
  <c r="B13" i="12"/>
  <c r="D8" i="12"/>
  <c r="D7" i="12"/>
  <c r="D9" i="12"/>
  <c r="D10" i="12"/>
  <c r="D11" i="12"/>
  <c r="D12" i="12"/>
  <c r="D6" i="12"/>
  <c r="C14" i="12"/>
  <c r="D14" i="12" s="1"/>
  <c r="C13" i="12"/>
  <c r="D13" i="12"/>
  <c r="F3" i="12" s="1"/>
  <c r="E3" i="12"/>
  <c r="B3" i="12"/>
  <c r="D3" i="12" s="1"/>
  <c r="B3" i="6"/>
  <c r="B11" i="6"/>
  <c r="A11" i="6"/>
  <c r="B10" i="6"/>
  <c r="A10" i="6"/>
  <c r="B9" i="6"/>
  <c r="A9" i="6"/>
  <c r="A7" i="6"/>
  <c r="B7" i="6"/>
  <c r="A8" i="6"/>
  <c r="B8" i="6"/>
  <c r="B6" i="6"/>
  <c r="A6" i="6"/>
  <c r="B5" i="6"/>
  <c r="A5" i="6"/>
  <c r="B4" i="6"/>
  <c r="A4" i="6"/>
  <c r="A3" i="6"/>
  <c r="C21" i="1"/>
  <c r="F42" i="1"/>
  <c r="C13" i="1"/>
  <c r="C9" i="1"/>
  <c r="C10" i="1"/>
  <c r="C35" i="1"/>
  <c r="C34" i="1"/>
  <c r="C25" i="1"/>
  <c r="C33" i="1"/>
  <c r="C30" i="1"/>
  <c r="C29" i="1"/>
  <c r="C24" i="1"/>
  <c r="C50" i="1"/>
  <c r="C49" i="1"/>
  <c r="C48" i="1"/>
  <c r="C41" i="1"/>
  <c r="F41" i="1"/>
  <c r="F40" i="1"/>
  <c r="C8" i="6" s="1"/>
  <c r="F6" i="1"/>
  <c r="C60" i="1"/>
  <c r="C59" i="1"/>
  <c r="E7" i="1" l="1"/>
  <c r="F7" i="1" s="1"/>
  <c r="E8" i="1" s="1"/>
  <c r="F8" i="1" s="1"/>
  <c r="E9" i="1" s="1"/>
  <c r="F9" i="1" s="1"/>
  <c r="C3" i="6"/>
  <c r="E32" i="1"/>
  <c r="F32" i="1" s="1"/>
  <c r="E10" i="1"/>
  <c r="F10" i="1" s="1"/>
  <c r="C20" i="1"/>
  <c r="C18" i="1"/>
  <c r="C42" i="1"/>
  <c r="C40" i="1"/>
  <c r="C38" i="1"/>
  <c r="C39" i="1"/>
  <c r="C44" i="1"/>
  <c r="C28" i="1"/>
  <c r="C27" i="1"/>
  <c r="C26" i="1"/>
  <c r="C23" i="1"/>
  <c r="C16" i="1"/>
  <c r="C54" i="1"/>
  <c r="C56" i="1"/>
  <c r="C46" i="1"/>
  <c r="C19" i="1"/>
  <c r="C15" i="1"/>
  <c r="F38" i="1"/>
  <c r="C6" i="6" s="1"/>
  <c r="E20" i="1" l="1"/>
  <c r="F20" i="1" s="1"/>
  <c r="E19" i="1"/>
  <c r="F19" i="1" s="1"/>
  <c r="E18" i="1"/>
  <c r="F18" i="1" s="1"/>
  <c r="E17" i="1"/>
  <c r="E12" i="1"/>
  <c r="F12" i="1" s="1"/>
  <c r="E16" i="1" s="1"/>
  <c r="E13" i="1"/>
  <c r="F13" i="1" s="1"/>
  <c r="E15" i="1"/>
  <c r="F15" i="1" s="1"/>
  <c r="E14" i="1"/>
  <c r="F14" i="1" s="1"/>
  <c r="F17" i="1"/>
  <c r="F16" i="1"/>
  <c r="E21" i="1" s="1"/>
  <c r="F21" i="1" s="1"/>
  <c r="E29" i="1" l="1"/>
  <c r="C4" i="6"/>
  <c r="F29" i="1" l="1"/>
  <c r="E28" i="1" l="1"/>
  <c r="E27" i="1"/>
  <c r="E26" i="1"/>
  <c r="E25" i="1"/>
  <c r="E24" i="1"/>
  <c r="E23" i="1"/>
  <c r="E30" i="1"/>
  <c r="F30" i="1" s="1"/>
  <c r="F28" i="1"/>
  <c r="F27" i="1"/>
  <c r="F26" i="1"/>
  <c r="F25" i="1"/>
  <c r="F24" i="1"/>
  <c r="F23" i="1"/>
  <c r="E35" i="1" l="1"/>
  <c r="F35" i="1" s="1"/>
  <c r="E36" i="1" s="1"/>
  <c r="F36" i="1" s="1"/>
  <c r="E34" i="1"/>
  <c r="F34" i="1" s="1"/>
  <c r="E33" i="1"/>
  <c r="F33" i="1" s="1"/>
  <c r="E44" i="1" l="1"/>
  <c r="F44" i="1" s="1"/>
  <c r="E45" i="1" s="1"/>
  <c r="F45" i="1" s="1"/>
  <c r="E46" i="1" s="1"/>
  <c r="F46" i="1" s="1"/>
  <c r="E54" i="1" s="1"/>
  <c r="C5" i="6"/>
  <c r="E48" i="1"/>
  <c r="F48" i="1" s="1"/>
  <c r="E49" i="1" s="1"/>
  <c r="F49" i="1" s="1"/>
  <c r="E50" i="1" s="1"/>
  <c r="F50" i="1" s="1"/>
  <c r="E51" i="1" s="1"/>
  <c r="F51" i="1" s="1"/>
  <c r="E52" i="1" s="1"/>
  <c r="F52" i="1" s="1"/>
  <c r="F54" i="1"/>
  <c r="C9" i="6"/>
  <c r="E55" i="1" l="1"/>
  <c r="F55" i="1" s="1"/>
  <c r="E57" i="1"/>
  <c r="E56" i="1"/>
  <c r="F56" i="1" s="1"/>
  <c r="F57" i="1" l="1"/>
  <c r="F39" i="1"/>
  <c r="C7" i="6" s="1"/>
  <c r="E59" i="1"/>
  <c r="F59" i="1" s="1"/>
  <c r="E60" i="1" s="1"/>
  <c r="F60" i="1" s="1"/>
  <c r="C11" i="6" s="1"/>
  <c r="C10" i="6"/>
</calcChain>
</file>

<file path=xl/sharedStrings.xml><?xml version="1.0" encoding="utf-8"?>
<sst xmlns="http://schemas.openxmlformats.org/spreadsheetml/2006/main" count="671" uniqueCount="331">
  <si>
    <t>Implementation Project Plan</t>
  </si>
  <si>
    <t>Project Title</t>
  </si>
  <si>
    <t>BridgePointe Talkdesk Implementation</t>
  </si>
  <si>
    <t>Company Name</t>
  </si>
  <si>
    <t>EGIA</t>
  </si>
  <si>
    <t>Solutions Consultant</t>
  </si>
  <si>
    <t>Tristan Bateman</t>
  </si>
  <si>
    <t>Last Updated</t>
  </si>
  <si>
    <t>Project Manager</t>
  </si>
  <si>
    <t>Samantha Sanchez</t>
  </si>
  <si>
    <t>Overall Timeline</t>
  </si>
  <si>
    <t>November 7, 2024 - January 3,2024 (duration extending into February)</t>
  </si>
  <si>
    <t>Kickoff</t>
  </si>
  <si>
    <t>Task Owner Name</t>
  </si>
  <si>
    <t>% COMPLETE</t>
  </si>
  <si>
    <t>Start Date</t>
  </si>
  <si>
    <t>Completion Date</t>
  </si>
  <si>
    <t>Durations</t>
  </si>
  <si>
    <t>Complete?</t>
  </si>
  <si>
    <t>Notes</t>
  </si>
  <si>
    <t>Kick-Off Call</t>
  </si>
  <si>
    <t>ALL</t>
  </si>
  <si>
    <t>Review Project Kickoff Deck</t>
  </si>
  <si>
    <t>Go Live Timeline Established</t>
  </si>
  <si>
    <t>Target Go Live Date(s) of Talkdesk Platform to be determined during Kickoff call</t>
  </si>
  <si>
    <t>Review Project Management Workbook</t>
  </si>
  <si>
    <t xml:space="preserve">Complete Network Test </t>
  </si>
  <si>
    <t>EGIA team will be provided a customized link/folder to run our tests and gather results. Email request submitted to TD Network.</t>
  </si>
  <si>
    <t>Schedule Discovery Sessions</t>
  </si>
  <si>
    <t>Discovery</t>
  </si>
  <si>
    <t>Discovery Workshop(s)</t>
  </si>
  <si>
    <t>Workshop to detail requirements to feed discovery report and begin config</t>
  </si>
  <si>
    <t>Provide all call flow diagrams</t>
  </si>
  <si>
    <t>Provide any existing call flows/diagrams for reference</t>
  </si>
  <si>
    <t>Review Provided Call Flow Diagrams</t>
  </si>
  <si>
    <t>Complete Data Collection Workbook</t>
  </si>
  <si>
    <t>Following tabs; List of Agents, Hours of Operation, Studio Greeting, Dispositions, and Numbers Porting Tabs needed to finalize</t>
  </si>
  <si>
    <t>Complete the Discovery Report, Send for review/approval</t>
  </si>
  <si>
    <t>BPT to finalize a discovery report once Data Collection WB &amp; Discovery session(s) are complete - sign off required to move into Config</t>
  </si>
  <si>
    <t>Discuss Remote Call Forwarding and Porting Process</t>
  </si>
  <si>
    <r>
      <rPr>
        <sz val="11"/>
        <rFont val="Calibri"/>
        <family val="2"/>
      </rPr>
      <t xml:space="preserve">Discuss options for porting numbers + RCF process- begin </t>
    </r>
    <r>
      <rPr>
        <u/>
        <sz val="11"/>
        <color rgb="FF1155CC"/>
        <rFont val="Calibri"/>
        <family val="2"/>
      </rPr>
      <t>Porting Deliverable Gathering</t>
    </r>
    <r>
      <rPr>
        <sz val="11"/>
        <rFont val="Calibri"/>
        <family val="2"/>
      </rPr>
      <t xml:space="preserve"> process</t>
    </r>
  </si>
  <si>
    <t>Complete Talkdesk Academy</t>
  </si>
  <si>
    <r>
      <t>Confirm Headset</t>
    </r>
    <r>
      <rPr>
        <u/>
        <sz val="11"/>
        <color rgb="FF000000"/>
        <rFont val="Calibri"/>
        <family val="2"/>
      </rPr>
      <t>/ Equipment</t>
    </r>
  </si>
  <si>
    <t>Gather Greetings/Message Files</t>
  </si>
  <si>
    <t>Gather any greeting wav/MP3 files and Indicate within call flow diagrams &amp; send files (can use text to speech)</t>
  </si>
  <si>
    <t>Approval of Discovery Report</t>
  </si>
  <si>
    <t>(email) Sign-off on discovery and requirements gathering. Grants approval to move to Configuration stage</t>
  </si>
  <si>
    <t>Configuration</t>
  </si>
  <si>
    <t>Purchase Temporary/New Numbers</t>
  </si>
  <si>
    <t xml:space="preserve">Test numbers are mapped and ready to go. </t>
  </si>
  <si>
    <t>Build/Configure IVR Flows</t>
  </si>
  <si>
    <t>Pending a few audio files</t>
  </si>
  <si>
    <t>Record and upload greetings</t>
  </si>
  <si>
    <t>Enable/ Configure Talkdesk Phone</t>
  </si>
  <si>
    <t>Users and SIP phones</t>
  </si>
  <si>
    <t>Enable/ Configure Connections</t>
  </si>
  <si>
    <t>Enable/ Configure Proactive Notifications</t>
  </si>
  <si>
    <t>Need usecase; still pending; need to schedule meeting</t>
  </si>
  <si>
    <t>Enable/ Configure Autopilot</t>
  </si>
  <si>
    <t>Priority, first to configure</t>
  </si>
  <si>
    <t>Enable/ Configure CX Analytics</t>
  </si>
  <si>
    <t>Schedule Training for week of 1/20</t>
  </si>
  <si>
    <t>Configure Email Notification for VM</t>
  </si>
  <si>
    <t>Network Assessment</t>
  </si>
  <si>
    <t>TD Network Engineer</t>
  </si>
  <si>
    <t>Ticket updated with network test info and reviewed by Talkdesk Voice Engineers</t>
  </si>
  <si>
    <t>Configure agents, roles and ring group assignments</t>
  </si>
  <si>
    <t>55 Licenses</t>
  </si>
  <si>
    <r>
      <t xml:space="preserve">Download TD </t>
    </r>
    <r>
      <rPr>
        <u/>
        <sz val="11"/>
        <color rgb="FF1155CC"/>
        <rFont val="Calibri"/>
        <family val="2"/>
      </rPr>
      <t>Click to Call Extension</t>
    </r>
  </si>
  <si>
    <t>Install Agent Workspace on All Agent Computers</t>
  </si>
  <si>
    <t>Configuration Confirmed Complete</t>
  </si>
  <si>
    <t>Training</t>
  </si>
  <si>
    <t>Admin Training</t>
  </si>
  <si>
    <t xml:space="preserve">Schedule a 90 minute training; </t>
  </si>
  <si>
    <t>Agent Training (2-3 sessions) /TD Phone Users</t>
  </si>
  <si>
    <t xml:space="preserve">Schedule a 60 minute training; </t>
  </si>
  <si>
    <t>Supervisor/ Reporting Training (1-2 sessions)</t>
  </si>
  <si>
    <t>Studio/ Routing/ Functions Training</t>
  </si>
  <si>
    <t>Additional Trainings (6)</t>
  </si>
  <si>
    <t>TBD</t>
  </si>
  <si>
    <t>Training credits can be used towards additional (repeat) role trainings or product trainings</t>
  </si>
  <si>
    <t>Testing</t>
  </si>
  <si>
    <t>Build Out Test Plan - UAT Guide</t>
  </si>
  <si>
    <t>UAT Guide - to be used to test configured platform by customer</t>
  </si>
  <si>
    <t>UAT Handoff Meeting</t>
  </si>
  <si>
    <t>Meeting to review UAT Guide and officially handoff testing to customer</t>
  </si>
  <si>
    <t>User Acceptance Testing (UAT)</t>
  </si>
  <si>
    <t>This time reserved for customer to run through UAT/Testing of the platform to determine if ready for deployment</t>
  </si>
  <si>
    <t>Telephony</t>
  </si>
  <si>
    <t>Finalize list of numbers</t>
  </si>
  <si>
    <t>Confirm Porting or Purchasing</t>
  </si>
  <si>
    <t>Prepare &amp; Sign LOA Form + Proof of Billing/CSR</t>
  </si>
  <si>
    <r>
      <t xml:space="preserve">If porting #s, submit LOA form + Proof of Billing - RCF until ported - send to BPT to forward to TD Porting Team - Porting Guide </t>
    </r>
    <r>
      <rPr>
        <sz val="11"/>
        <color rgb="FF3707F7"/>
        <rFont val="Calibri"/>
      </rPr>
      <t>HERE</t>
    </r>
  </si>
  <si>
    <t>Submit Porting Request</t>
  </si>
  <si>
    <t>Port Numbers</t>
  </si>
  <si>
    <t>Losing Carrier</t>
  </si>
  <si>
    <t>Numbers Provisioning</t>
  </si>
  <si>
    <t>Talkdesk Support</t>
  </si>
  <si>
    <t>Go Live</t>
  </si>
  <si>
    <t>Schedule Pre-Go Live Call</t>
  </si>
  <si>
    <t>Review Go Live Checklist &amp; answer any questions around Go Live process</t>
  </si>
  <si>
    <t>Complete Go Live Checklist</t>
  </si>
  <si>
    <t>Schedule Remote Call Forwarding to Temp Numbers</t>
  </si>
  <si>
    <t>Work with your carrier to establish RCF either night before or morning of Go Live</t>
  </si>
  <si>
    <t>Deploy Talkdesk!</t>
  </si>
  <si>
    <t>Cutover/Live with Talkdesk!</t>
  </si>
  <si>
    <t>Post Go Live</t>
  </si>
  <si>
    <t>Hypercare/Stabilization Period</t>
  </si>
  <si>
    <t>Per SOW, 2 weekls of post go live support provided by BPT</t>
  </si>
  <si>
    <t>Transition/ Project Closure</t>
  </si>
  <si>
    <t>Complete Transition/Project Closure Document</t>
  </si>
  <si>
    <t>Phase 1</t>
  </si>
  <si>
    <t>Elite License</t>
  </si>
  <si>
    <t>Product</t>
  </si>
  <si>
    <t>SOW Terms</t>
  </si>
  <si>
    <t>Status</t>
  </si>
  <si>
    <t>Autopilot</t>
  </si>
  <si>
    <t xml:space="preserve">Auto Pilot (Voice, Complex)
o BPT CX will configure one (1) Auto Pilot Flow to understand caller/message intent 
o The Auto Pilot configuration assumes the following scope: 
o Included Channels: 
o Voice Channel 
o Intended Auto Pilot Experience: 
o Auto Pilot will receive an Input of the customer ID or zip code to look up any rebate Information associated with said account.
o If the Autopilot does not resolve the questions, Auto Pilot will escalate the conversation to a single-level Studio Flow for basic routing to a Queue or an agent.
o Norwegian, Polish, Portuguese (Brazil), Portuguese (Portugal), Russian, Spanish (Latin 
America), Spanish (United States), Swedish, Thai (Thailand), Turkish, Ukrainian. </t>
  </si>
  <si>
    <t>In progress</t>
  </si>
  <si>
    <t>Talkdesk Phone - Flex Plan</t>
  </si>
  <si>
    <t>Talkdesk Phone:
o Installation of the applications Unified Communications - Voice and Unified Communications - Voice Admin.
o Enable Talkdesk Phone for the account and, if that is desirable/necessary, enable the Account Number (optional - enable all Phone users to use the Account Number as the outbound call ID).
o Configuration of the following Talkdesk Phone Settings per user:
o Voicemail settings
o DID or extension for users
o Ring Groups
o Do not Dial (DND)
o Call Waiting
o Caller ID</t>
  </si>
  <si>
    <t>Not Started</t>
  </si>
  <si>
    <t>Studio Flow - Voice</t>
  </si>
  <si>
    <t>Inbound Voice Flow
o BPXCX will build and configure Talkdesk Studio Flow(s) for Voice
o Auto Pilot (check Auto Pilot) section of this document)
o Support for up to two (2) language(s)
o Caller may be presented with a menu list of options (options 1-9) up to three (3) level(s) deep,
o IVR Flow may include the following features, as applicable:
o Hours of Operation: Business Hours and Holidays validation
o Call and Voicemail Greetings
o Studio Functions component, if required
o Note: Any logic that requires custom development is out of scope for this engagement.</t>
  </si>
  <si>
    <t>Connections</t>
  </si>
  <si>
    <t>Connections: 
o BPT CX will configure the Talkdesk Connections to send up to one (1) standard event-based messages (Actions) to clients CRM using a client-provided RESTful API endpoint(s). 
o Assumes only standard available events and fields are required (includes Studio IVR Flow variables, dispositions and recording URLs). 
o If applicable, Automation Tool may be used to accomplish screen pops. 
o Assume Client will provide a web service capable of sending/receiving a JSON file (REST API). The client is responsible for all development with connecting systems using Talkdesk open API documentation.</t>
  </si>
  <si>
    <t>Future Phases</t>
  </si>
  <si>
    <t>Phase 2</t>
  </si>
  <si>
    <t>Talkdesk Preview Dialer (Proactive Outbound Engagement)</t>
  </si>
  <si>
    <t>Proactive Notifications:
o BPT CX will configure the Proactive Notification Agentless Dialer application as follows: 
o Assumes the contact list will be manually uploaded using CSV files and no CRM integration is required for the dialer 
o Supports Voice and SMS campaigns only. 
o SMS - Includes the creation of one (1) campaign and or template. 
o Voice - Includes the creation of three (3) campaigns and or templates</t>
  </si>
  <si>
    <t>Customer Experience Analytics</t>
  </si>
  <si>
    <t xml:space="preserve"> Customer Experience Analytics: 
o BPT CX will enable and configure the Customer Experience Analytics package with the following included features: 
o AI &amp; Automated QM via Talkdesk QM Assist 
o Provides searchable call transcripts and fully automated, AI-driven interaction scoring custom tailored to unique evaluation criteria
o Client is responsible for configuring the appropriate AI keywords for each question in each form 
o BPT CX will provide guidance on how to use the existing AI tools for automated scoring and configure up to five (5) AI-enabled questions, each with up to ten (10) Client-provided keywords or phrases, in up to two (2) evaluation form(s).
o Implementation will support up to two (2) AI Flow(s) with up to two (2) language(s) via AI Launchpad to support the following features. 
o The client is responsible for configuring any additional AI Flows as applicable. 
o Talkdesk Interaction Analytics 
o This Package expands transcription quality and sentiment insights with multilingual speech_x0002_to-text transcriptions, custom vocabulary, and high word accuracy rate. 
o Supported channels include Voice, SMS, Chat and Virtual Agent (Voice and Digital) 
o Interaction Sentiment 
o Supported languages: German, English, Spanish, Italian, Portuguese, French, Japanese, Korean, Hindi, Arabic, Chinese (simplified and traditional).</t>
  </si>
  <si>
    <t xml:space="preserve"> Actions Items Tracker</t>
  </si>
  <si>
    <t>Category</t>
  </si>
  <si>
    <t>Description</t>
  </si>
  <si>
    <t>Owner</t>
  </si>
  <si>
    <t>Expected Completion Date</t>
  </si>
  <si>
    <t>Comments</t>
  </si>
  <si>
    <t>Closed</t>
  </si>
  <si>
    <t>Process</t>
  </si>
  <si>
    <t>Schedule Sales to PS Handoff</t>
  </si>
  <si>
    <t xml:space="preserve">Samantha </t>
  </si>
  <si>
    <t xml:space="preserve">Schedule Project Kickoff </t>
  </si>
  <si>
    <t>Create Project Plan</t>
  </si>
  <si>
    <t>Review Kickoff Deck</t>
  </si>
  <si>
    <t>Introduce status website and ensure bookmark/subscription</t>
  </si>
  <si>
    <t>http://status.talkdesk.com/</t>
  </si>
  <si>
    <t>Send kickoff deck and implementation workbook link</t>
  </si>
  <si>
    <t>Provide project folder permissions</t>
  </si>
  <si>
    <t>Document Stakeholders and establish project governance</t>
  </si>
  <si>
    <t>Open</t>
  </si>
  <si>
    <t>Provide anticipated call volume per day/week;</t>
  </si>
  <si>
    <t xml:space="preserve">Clinton </t>
  </si>
  <si>
    <t>Define Admin that can submit post-live Support tickets on behalf of team</t>
  </si>
  <si>
    <t>In Progress</t>
  </si>
  <si>
    <t xml:space="preserve">Complete Business Requirements Document </t>
  </si>
  <si>
    <t>Provide Current State Documentation (IVR Call Flows)</t>
  </si>
  <si>
    <t>Draft Talkdesk Studio Flows</t>
  </si>
  <si>
    <t xml:space="preserve">Tristan </t>
  </si>
  <si>
    <t>Flows</t>
  </si>
  <si>
    <t>Provide audio files</t>
  </si>
  <si>
    <t>Configs</t>
  </si>
  <si>
    <t>Provide List of Numbers</t>
  </si>
  <si>
    <t>Provision List of Numbers</t>
  </si>
  <si>
    <t>Provide List of Agents, Roles and Ring Group Assignments</t>
  </si>
  <si>
    <t>Create List of Agents</t>
  </si>
  <si>
    <t>Setup Agent workstations</t>
  </si>
  <si>
    <t>Define Training Audiences</t>
  </si>
  <si>
    <t>Create Training Plan</t>
  </si>
  <si>
    <t>Schedule Training Sessions</t>
  </si>
  <si>
    <t>Finalize call flow details for Optimus and provide verbiage for missing menu options.</t>
  </si>
  <si>
    <t>Clinton</t>
  </si>
  <si>
    <t>Validate agent list, including roles and queue assignments.</t>
  </si>
  <si>
    <t>Other</t>
  </si>
  <si>
    <t>Coordinate with NICE inContact and TPX representatives for porting readiness.</t>
  </si>
  <si>
    <t>Draft and circulate the Discovery Report for review.</t>
  </si>
  <si>
    <t>Tristan</t>
  </si>
  <si>
    <t>Prepare flow charts for unique call configurations.</t>
  </si>
  <si>
    <t>Enable configuration tools in Talkdesk and assist with user setup.</t>
  </si>
  <si>
    <t>Schedule weekly status calls starting next week.</t>
  </si>
  <si>
    <t>Samantha</t>
  </si>
  <si>
    <t>Follow up with Clinton regarding scheduling alignment for department check-ins.</t>
  </si>
  <si>
    <t>Determine which users can forgo a TD phone license and finalize adjustments. </t>
  </si>
  <si>
    <t>Clinton </t>
  </si>
  <si>
    <t>12/6/2024 </t>
  </si>
  <si>
    <t>Map out key steps for number porting and ensure alignment with the January 6 timeline. </t>
  </si>
  <si>
    <t>Approve the discovery report by responding to Samantha’s email. </t>
  </si>
  <si>
    <t>12/3/2024 </t>
  </si>
  <si>
    <t>Tests</t>
  </si>
  <si>
    <t>Collect network test results and share with Samantha for review. </t>
  </si>
  <si>
    <t>Review the documents in the homework folder for alignment with the discovery report. </t>
  </si>
  <si>
    <t>Tristan </t>
  </si>
  <si>
    <t>Confirm licensing process for TD phone. </t>
  </si>
  <si>
    <t>Samantha </t>
  </si>
  <si>
    <t>Clinton to reach out to JJ for license increase (to apply any discounts)</t>
  </si>
  <si>
    <t>Coordinate a call with Clinton and Daniel Acton to finalize number porting strategy. </t>
  </si>
  <si>
    <t>Request network team analysis for upcoming infrastructure changes. </t>
  </si>
  <si>
    <t>Provide a training schedule for agents, supervisors, and admins. </t>
  </si>
  <si>
    <t>Complete remaining logic for the virtual agent. </t>
  </si>
  <si>
    <t>12/13/2024 </t>
  </si>
  <si>
    <t>Incorporate new FAQs and keywords once provided. </t>
  </si>
  <si>
    <t>12/27/2024 </t>
  </si>
  <si>
    <t>Share progress updates in the next meeting. </t>
  </si>
  <si>
    <t>12/16/2024 </t>
  </si>
  <si>
    <t>Map FAQs with keywords and send to Tristan. </t>
  </si>
  <si>
    <t>Finalize a list of unassigned phone numbers with TPX. </t>
  </si>
  <si>
    <t>12/20/2024 </t>
  </si>
  <si>
    <t>Coordinate with the customer service manager for feedback on FAQ development. </t>
  </si>
  <si>
    <t>Complete testing for multiple rebates functionality. </t>
  </si>
  <si>
    <t>12/31/2024 </t>
  </si>
  <si>
    <t>Finalize TBW configuration, including columns for skill tags (e.g., residential/commercial). </t>
  </si>
  <si>
    <t>Begin studio flow configurations and prepare drafts by Thursday. </t>
  </si>
  <si>
    <t>Review and finalize the training schedule with the team by next Monday. </t>
  </si>
  <si>
    <t>Communicate phased rollout plans to stakeholders. </t>
  </si>
  <si>
    <t>Coordinate with primary contacts for training slots and internal preparations. </t>
  </si>
  <si>
    <t>Update the project timeline and build backward from January go-live dates. </t>
  </si>
  <si>
    <t>Schedule training sessions and finalize logistics for supervisors and agents. </t>
  </si>
  <si>
    <t>Share training recordings and materials for team leads. </t>
  </si>
  <si>
    <t>Forward TPX emails to Daniel Acton and request exact contract dates from Rick Mark. </t>
  </si>
  <si>
    <t>1/3/2025 </t>
  </si>
  <si>
    <t>Distribute the network testing link to staff and ensure 80% completion before January 6. </t>
  </si>
  <si>
    <t>Finalize January training sessions and coordinate with Tristan. </t>
  </si>
  <si>
    <t>Provide finalized hours of operation and call routing details to Tristan. </t>
  </si>
  <si>
    <t>Complete modular call flows for all programs based on provided specifications. </t>
  </si>
  <si>
    <t>Confirm hosting options for dynamic voice file access. </t>
  </si>
  <si>
    <t>Configure Spanish options for SoCal/Tampa programs. </t>
  </si>
  <si>
    <t>Contact CTO to seek approval for training notifications. </t>
  </si>
  <si>
    <t>Provide updates on the training notification status to Samantha. </t>
  </si>
  <si>
    <t>Prepare for the kickoff meeting with department primaries. </t>
  </si>
  <si>
    <t>Share availability for admin training next week. </t>
  </si>
  <si>
    <t>Assist with organizing training logistics and tracking tools. </t>
  </si>
  <si>
    <t>Draft notes from previous discussions to support Tristan. </t>
  </si>
  <si>
    <t>Finalize call flows and audio files by Friday. </t>
  </si>
  <si>
    <t>Share the porting guide with Clinton and assist with documentation. </t>
  </si>
  <si>
    <t>Confirm availability for admin training. </t>
  </si>
  <si>
    <t>Maria/ Nathaniel </t>
  </si>
  <si>
    <t>Follow up with Clinton regarding guide editing permissions and audio files. </t>
  </si>
  <si>
    <t>Maria </t>
  </si>
  <si>
    <t>1/10/2025 </t>
  </si>
  <si>
    <t>Confirm if the network assessment link has been shared with the team. </t>
  </si>
  <si>
    <t>Finalize UAT guide and notify the team once complete. </t>
  </si>
  <si>
    <t>Complete extension-based routing by adding users. </t>
  </si>
  <si>
    <t>Update project percentages based on Tristan's latest progress. </t>
  </si>
  <si>
    <t>Check if Maria was included in the network assessment email and add her if necessary. </t>
  </si>
  <si>
    <t>Monitoring</t>
  </si>
  <si>
    <t>Schedule the admin training once Clinton’s availability is confirmed. </t>
  </si>
  <si>
    <t>Provide necessary audio files for flow completion. </t>
  </si>
  <si>
    <t>Grant editing permissions to Tristan or upload test phone numbers. </t>
  </si>
  <si>
    <t>Begin UAT testing once the guide and audio files are finalized. </t>
  </si>
  <si>
    <t>Clinton/ Team </t>
  </si>
  <si>
    <t>Send the EGIA-specific network test link. </t>
  </si>
  <si>
    <t>Provide Talkdesk Academy training materials and summarize meeting outcomes. </t>
  </si>
  <si>
    <t>Distribute the shared folder location for test results and training materials. </t>
  </si>
  <si>
    <t>Confirm next week's meeting time. </t>
  </si>
  <si>
    <t>Complete the network test. </t>
  </si>
  <si>
    <t>Team </t>
  </si>
  <si>
    <t>Review the Talkdesk Academy materials. </t>
  </si>
  <si>
    <t>Provide feedback on the preferred training approach (Direct Training vs. Train-the-Trainer). </t>
  </si>
  <si>
    <t>Finalize the UAT testing guide and share it with Clinton. </t>
  </si>
  <si>
    <t>As of 1/10/2025</t>
  </si>
  <si>
    <t>Initial SOW Hours</t>
  </si>
  <si>
    <t>Change Order Hours</t>
  </si>
  <si>
    <t>Total Budget Hours</t>
  </si>
  <si>
    <t>Actual Hours Consumed To-Date</t>
  </si>
  <si>
    <t>% of hours consumed To-Date</t>
  </si>
  <si>
    <t>Total Implementation</t>
  </si>
  <si>
    <r>
      <rPr>
        <sz val="9"/>
        <color rgb="FF222222"/>
        <rFont val="Inter"/>
      </rPr>
      <t xml:space="preserve">*Please see SOW for details on the estimated budget. </t>
    </r>
    <r>
      <rPr>
        <b/>
        <sz val="9"/>
        <color rgb="FF222222"/>
        <rFont val="Inter"/>
      </rPr>
      <t>These hours will be invoiced monthly at the hourly rate.</t>
    </r>
  </si>
  <si>
    <t>SOW</t>
  </si>
  <si>
    <t>Actuals</t>
  </si>
  <si>
    <t>% Actuals</t>
  </si>
  <si>
    <t>Project Communication</t>
  </si>
  <si>
    <t>Deployment</t>
  </si>
  <si>
    <t>Total</t>
  </si>
  <si>
    <t>PS Assigned Hours</t>
  </si>
  <si>
    <t>Issue / Risk Log</t>
  </si>
  <si>
    <t>Issue / Risk Description</t>
  </si>
  <si>
    <t>Expected or Actual Resolution Date</t>
  </si>
  <si>
    <t>Latest Update / Mitigation Plan</t>
  </si>
  <si>
    <t>Reported By</t>
  </si>
  <si>
    <t>Support / JIra Ticket</t>
  </si>
  <si>
    <t>Contacts</t>
  </si>
  <si>
    <t>Company</t>
  </si>
  <si>
    <t>Name</t>
  </si>
  <si>
    <t>Email</t>
  </si>
  <si>
    <t>Role</t>
  </si>
  <si>
    <t>BPT</t>
  </si>
  <si>
    <t>Samantha.Sanchez@bptcx.net</t>
  </si>
  <si>
    <t>Tristan.Bateman.bptcx.net</t>
  </si>
  <si>
    <t>Kim Waters</t>
  </si>
  <si>
    <t>Kim.Waters@bptcx.net</t>
  </si>
  <si>
    <t>Product Manager</t>
  </si>
  <si>
    <t>Clinton Kramer</t>
  </si>
  <si>
    <t>ccramer@egia.org</t>
  </si>
  <si>
    <t>Director - IT Program Manager</t>
  </si>
  <si>
    <t>Nathaniel Odom</t>
  </si>
  <si>
    <t>nodom@egia.org</t>
  </si>
  <si>
    <t>MILESTONES</t>
  </si>
  <si>
    <t>Milestones</t>
  </si>
  <si>
    <t>PCT Complete</t>
  </si>
  <si>
    <t>Closed Date</t>
  </si>
  <si>
    <t>Go Live Checklist</t>
  </si>
  <si>
    <t>Task</t>
  </si>
  <si>
    <t>Agent Preparation</t>
  </si>
  <si>
    <r>
      <rPr>
        <sz val="11"/>
        <color rgb="FF000000"/>
        <rFont val="Calibri"/>
        <family val="2"/>
      </rPr>
      <t xml:space="preserve">All agents confirmed as </t>
    </r>
    <r>
      <rPr>
        <u/>
        <sz val="11"/>
        <color rgb="FF1155CC"/>
        <rFont val="Calibri"/>
        <family val="2"/>
      </rPr>
      <t>added</t>
    </r>
    <r>
      <rPr>
        <sz val="11"/>
        <color rgb="FF000000"/>
        <rFont val="Calibri"/>
        <family val="2"/>
      </rPr>
      <t xml:space="preserve"> to production</t>
    </r>
  </si>
  <si>
    <t># of agents confirmed and configured in Talkdesk</t>
  </si>
  <si>
    <r>
      <rPr>
        <sz val="11"/>
        <color rgb="FF000000"/>
        <rFont val="Calibri"/>
        <family val="2"/>
      </rPr>
      <t xml:space="preserve">Agents properly </t>
    </r>
    <r>
      <rPr>
        <u/>
        <sz val="11"/>
        <color rgb="FF1155CC"/>
        <rFont val="Calibri"/>
        <family val="2"/>
      </rPr>
      <t>trained</t>
    </r>
    <r>
      <rPr>
        <sz val="11"/>
        <color rgb="FF000000"/>
        <rFont val="Calibri"/>
        <family val="2"/>
      </rPr>
      <t xml:space="preserve"> and ready</t>
    </r>
  </si>
  <si>
    <t>TD Academy eLearnings complete</t>
  </si>
  <si>
    <r>
      <rPr>
        <u/>
        <sz val="11"/>
        <color rgb="FF1155CC"/>
        <rFont val="Calibri"/>
        <family val="2"/>
      </rPr>
      <t>Microphone settings</t>
    </r>
    <r>
      <rPr>
        <sz val="11"/>
        <color rgb="FF000000"/>
        <rFont val="Calibri"/>
        <family val="2"/>
      </rPr>
      <t xml:space="preserve"> &amp; </t>
    </r>
    <r>
      <rPr>
        <u/>
        <sz val="11"/>
        <color rgb="FF1155CC"/>
        <rFont val="Calibri"/>
        <family val="2"/>
      </rPr>
      <t>headset</t>
    </r>
    <r>
      <rPr>
        <sz val="11"/>
        <color rgb="FF000000"/>
        <rFont val="Calibri"/>
        <family val="2"/>
      </rPr>
      <t xml:space="preserve"> compatibility confirmed</t>
    </r>
  </si>
  <si>
    <r>
      <t xml:space="preserve">Agent validated </t>
    </r>
    <r>
      <rPr>
        <u/>
        <sz val="11"/>
        <color rgb="FF1155CC"/>
        <rFont val="Calibri"/>
        <family val="2"/>
      </rPr>
      <t>TD Conversations</t>
    </r>
    <r>
      <rPr>
        <sz val="11"/>
        <color rgb="FF000000"/>
        <rFont val="Calibri"/>
        <family val="2"/>
      </rPr>
      <t xml:space="preserve"> works with both inbound/outbound calls</t>
    </r>
  </si>
  <si>
    <t>Agent Workspace &amp; Conversations App are installed and active for all agents</t>
  </si>
  <si>
    <t>Local network assessment and tests complete</t>
  </si>
  <si>
    <t>We need to have at least a sample of agents (the more the merrier), complete our network test. Run at least 3 network tests, per-site, on 3 different periods of the day and spreadsheet info filled in accordingly. TD VE advised on any notable optimizations to be implemented for go live</t>
  </si>
  <si>
    <r>
      <rPr>
        <u/>
        <sz val="11"/>
        <color rgb="FF1155CC"/>
        <rFont val="Calibri"/>
        <family val="2"/>
      </rPr>
      <t>Continuity Settings</t>
    </r>
    <r>
      <rPr>
        <sz val="11"/>
        <color rgb="FF000000"/>
        <rFont val="Calibri"/>
        <family val="2"/>
      </rPr>
      <t xml:space="preserve"> defined / configured</t>
    </r>
  </si>
  <si>
    <t>Continuity settings configured and available in the event of a service disruption</t>
  </si>
  <si>
    <r>
      <rPr>
        <u/>
        <sz val="11"/>
        <color rgb="FF1155CC"/>
        <rFont val="Calibri"/>
        <family val="2"/>
      </rPr>
      <t>Porting</t>
    </r>
    <r>
      <rPr>
        <sz val="11"/>
        <color rgb="FF000000"/>
        <rFont val="Calibri"/>
        <family val="2"/>
      </rPr>
      <t xml:space="preserve"> - LOA Form &amp; CSR/Proof of Billing received &amp; submitted</t>
    </r>
  </si>
  <si>
    <t>Talkdesk</t>
  </si>
  <si>
    <t>Remote call-forwarding (RCF) confirmed for porting numbers/process defined</t>
  </si>
  <si>
    <r>
      <rPr>
        <u/>
        <sz val="11"/>
        <color rgb="FF1155CC"/>
        <rFont val="Calibri"/>
        <family val="2"/>
      </rPr>
      <t>Configure</t>
    </r>
    <r>
      <rPr>
        <sz val="11"/>
        <color rgb="FF000000"/>
        <rFont val="Calibri"/>
        <family val="2"/>
      </rPr>
      <t xml:space="preserve"> VCID/pre-port configuration on platform</t>
    </r>
  </si>
  <si>
    <t>TD configures temp numbers to forward into</t>
  </si>
  <si>
    <t>Business Preparation</t>
  </si>
  <si>
    <t>Complete UAT Testing Guide</t>
  </si>
  <si>
    <t>All rows in UAT guide marked as 'Y'</t>
  </si>
  <si>
    <t>Complete operational analysis / cutover plan</t>
  </si>
  <si>
    <t>Admins/supervisors understand business objectives and deployment strategy for new solution relating to cutover</t>
  </si>
  <si>
    <t>Go/No-Go Decision</t>
  </si>
  <si>
    <t>All Parties</t>
  </si>
  <si>
    <t>Solidify Go Live Date/Time</t>
  </si>
  <si>
    <t>Schedule Go-Live Support Bridge</t>
  </si>
  <si>
    <t>TD PM to confirm go live support bridge (remote via Teams)</t>
  </si>
  <si>
    <t>Go Live on Talkdesk Platform</t>
  </si>
  <si>
    <t>All tasks above should be marked 'complete' by this time - calls are coming through to the TD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</si>
</sst>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mm&quot; &quot;d&quot;, &quot;yyyy"/>
    <numFmt numFmtId="165" formatCode="[$-409]h:mm\ AM/PM"/>
    <numFmt numFmtId="166" formatCode="mmm&quot; &quot;dd&quot;, &quot;yyyy"/>
    <numFmt numFmtId="167" formatCode="0.0"/>
  </numFmts>
  <fonts count="38">
    <font>
      <sz val="10"/>
      <color rgb="FF000000"/>
      <name val="Arial"/>
      <scheme val="minor"/>
    </font>
    <font>
      <sz val="10"/>
      <color theme="1"/>
      <name val="Arial"/>
    </font>
    <font>
      <sz val="14"/>
      <color rgb="FF000000"/>
      <name val="Arial"/>
    </font>
    <font>
      <sz val="10"/>
      <color theme="1"/>
      <name val="Calibri"/>
    </font>
    <font>
      <b/>
      <sz val="10"/>
      <color rgb="FFFFFFFF"/>
      <name val="Arial"/>
    </font>
    <font>
      <u/>
      <sz val="10"/>
      <color theme="10"/>
      <name val="Arial"/>
      <scheme val="minor"/>
    </font>
    <font>
      <sz val="11"/>
      <color rgb="FF000000"/>
      <name val="Arial"/>
    </font>
    <font>
      <sz val="11"/>
      <color rgb="FF000000"/>
      <name val="Arial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rgb="FF1155CC"/>
      <name val="Calibri"/>
      <family val="2"/>
    </font>
    <font>
      <sz val="11"/>
      <color rgb="FF0000FF"/>
      <name val="Calibri"/>
      <family val="2"/>
    </font>
    <font>
      <u/>
      <sz val="11"/>
      <color rgb="FF000000"/>
      <name val="Calibri"/>
      <family val="2"/>
    </font>
    <font>
      <sz val="11"/>
      <color rgb="FFFFFFFF"/>
      <name val="Calibri"/>
      <family val="2"/>
    </font>
    <font>
      <u/>
      <sz val="11"/>
      <color rgb="FF0070C0"/>
      <name val="Calibri"/>
      <family val="2"/>
    </font>
    <font>
      <b/>
      <sz val="30"/>
      <color rgb="FF1E0044"/>
      <name val="Calibri"/>
      <family val="2"/>
    </font>
    <font>
      <b/>
      <sz val="30"/>
      <name val="Calibri"/>
      <family val="2"/>
    </font>
    <font>
      <b/>
      <sz val="30"/>
      <color rgb="FF000000"/>
      <name val="Calibri"/>
      <family val="2"/>
    </font>
    <font>
      <sz val="11"/>
      <color rgb="FF000000"/>
      <name val="Calibri"/>
    </font>
    <font>
      <sz val="11"/>
      <color rgb="FF3707F7"/>
      <name val="Calibri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b/>
      <i/>
      <sz val="10"/>
      <color rgb="FF222222"/>
      <name val="Inter"/>
      <charset val="1"/>
    </font>
    <font>
      <b/>
      <sz val="10"/>
      <color rgb="FF222222"/>
      <name val="Inter"/>
      <charset val="1"/>
    </font>
    <font>
      <sz val="10"/>
      <color rgb="FF767171"/>
      <name val="Inter"/>
      <charset val="1"/>
    </font>
    <font>
      <b/>
      <sz val="9"/>
      <color rgb="FF222222"/>
      <name val="Inter"/>
      <charset val="1"/>
    </font>
    <font>
      <sz val="9"/>
      <color rgb="FF222222"/>
      <name val="Inter"/>
      <charset val="1"/>
    </font>
    <font>
      <sz val="9"/>
      <color rgb="FF222222"/>
      <name val="Inter"/>
    </font>
    <font>
      <b/>
      <sz val="9"/>
      <color rgb="FF222222"/>
      <name val="Inter"/>
    </font>
    <font>
      <b/>
      <sz val="10"/>
      <color theme="1" tint="9.9978637043366805E-2"/>
      <name val="Inter"/>
      <charset val="1"/>
    </font>
    <font>
      <b/>
      <sz val="9"/>
      <color theme="1" tint="9.9978637043366805E-2"/>
      <name val="Inter"/>
      <charset val="1"/>
    </font>
    <font>
      <b/>
      <sz val="9"/>
      <color theme="1" tint="9.9978637043366805E-2"/>
      <name val="Docs-Inter"/>
      <charset val="1"/>
    </font>
    <font>
      <sz val="11"/>
      <name val="Calibri"/>
      <charset val="1"/>
    </font>
    <font>
      <sz val="11"/>
      <color rgb="FF0F4761"/>
      <name val="Calibri"/>
      <charset val="1"/>
    </font>
    <font>
      <sz val="10"/>
      <color rgb="FF000000"/>
      <name val="Lato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1D3D9"/>
        <bgColor rgb="FFD1D3D9"/>
      </patternFill>
    </fill>
    <fill>
      <patternFill patternType="solid">
        <fgColor rgb="FF172241"/>
        <bgColor rgb="FF172241"/>
      </patternFill>
    </fill>
    <fill>
      <patternFill patternType="solid">
        <fgColor theme="4"/>
        <bgColor rgb="FF5405BD"/>
      </patternFill>
    </fill>
    <fill>
      <patternFill patternType="solid">
        <fgColor theme="4"/>
        <bgColor indexed="64"/>
      </patternFill>
    </fill>
    <fill>
      <patternFill patternType="solid">
        <fgColor theme="1"/>
        <bgColor rgb="FF1E004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rgb="FFBF91FC"/>
      </patternFill>
    </fill>
    <fill>
      <patternFill patternType="solid">
        <fgColor theme="5"/>
        <bgColor rgb="FF994FFA"/>
      </patternFill>
    </fill>
    <fill>
      <patternFill patternType="solid">
        <fgColor theme="1"/>
        <bgColor rgb="FF5405BD"/>
      </patternFill>
    </fill>
    <fill>
      <patternFill patternType="solid">
        <fgColor theme="5"/>
        <bgColor rgb="FF5405BD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D1D3D9"/>
      </patternFill>
    </fill>
    <fill>
      <patternFill patternType="solid">
        <fgColor theme="4"/>
        <bgColor rgb="FF1E0044"/>
      </patternFill>
    </fill>
    <fill>
      <patternFill patternType="solid">
        <fgColor rgb="FFBF91FC"/>
        <bgColor rgb="FFBF91FC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FEFE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4" fontId="4" fillId="4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14" fontId="3" fillId="2" borderId="0" xfId="0" applyNumberFormat="1" applyFont="1" applyFill="1"/>
    <xf numFmtId="0" fontId="6" fillId="0" borderId="0" xfId="0" applyFont="1"/>
    <xf numFmtId="0" fontId="7" fillId="0" borderId="0" xfId="0" applyFont="1"/>
    <xf numFmtId="0" fontId="0" fillId="6" borderId="0" xfId="0" applyFill="1"/>
    <xf numFmtId="0" fontId="6" fillId="8" borderId="0" xfId="0" applyFont="1" applyFill="1"/>
    <xf numFmtId="0" fontId="8" fillId="9" borderId="4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center" vertical="center"/>
    </xf>
    <xf numFmtId="166" fontId="9" fillId="0" borderId="14" xfId="0" applyNumberFormat="1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4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wrapText="1"/>
    </xf>
    <xf numFmtId="0" fontId="12" fillId="3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wrapText="1"/>
    </xf>
    <xf numFmtId="0" fontId="10" fillId="2" borderId="10" xfId="0" applyFont="1" applyFill="1" applyBorder="1" applyAlignment="1">
      <alignment horizontal="left"/>
    </xf>
    <xf numFmtId="0" fontId="9" fillId="3" borderId="10" xfId="0" applyFont="1" applyFill="1" applyBorder="1" applyAlignment="1">
      <alignment wrapText="1"/>
    </xf>
    <xf numFmtId="0" fontId="10" fillId="3" borderId="10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horizontal="center" vertical="center" wrapText="1"/>
    </xf>
    <xf numFmtId="165" fontId="8" fillId="7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6" fillId="0" borderId="10" xfId="1" applyFont="1" applyBorder="1"/>
    <xf numFmtId="0" fontId="15" fillId="11" borderId="10" xfId="0" applyFont="1" applyFill="1" applyBorder="1"/>
    <xf numFmtId="0" fontId="8" fillId="11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2" borderId="4" xfId="0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0" fontId="11" fillId="0" borderId="4" xfId="0" applyFont="1" applyBorder="1" applyAlignment="1">
      <alignment horizontal="left" vertical="top"/>
    </xf>
    <xf numFmtId="9" fontId="9" fillId="2" borderId="4" xfId="0" applyNumberFormat="1" applyFont="1" applyFill="1" applyBorder="1" applyAlignment="1">
      <alignment horizontal="center" vertical="top"/>
    </xf>
    <xf numFmtId="14" fontId="11" fillId="0" borderId="4" xfId="0" applyNumberFormat="1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12" fillId="0" borderId="4" xfId="0" applyFont="1" applyBorder="1" applyAlignment="1">
      <alignment vertical="top"/>
    </xf>
    <xf numFmtId="14" fontId="9" fillId="0" borderId="4" xfId="0" applyNumberFormat="1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8" fillId="7" borderId="4" xfId="0" applyFont="1" applyFill="1" applyBorder="1" applyAlignment="1">
      <alignment horizontal="center" vertical="top" wrapText="1"/>
    </xf>
    <xf numFmtId="14" fontId="8" fillId="7" borderId="4" xfId="0" applyNumberFormat="1" applyFont="1" applyFill="1" applyBorder="1" applyAlignment="1">
      <alignment horizontal="center" vertical="top" wrapText="1"/>
    </xf>
    <xf numFmtId="9" fontId="9" fillId="0" borderId="4" xfId="0" applyNumberFormat="1" applyFont="1" applyBorder="1" applyAlignment="1">
      <alignment horizontal="center" vertical="top"/>
    </xf>
    <xf numFmtId="16" fontId="11" fillId="2" borderId="4" xfId="0" applyNumberFormat="1" applyFont="1" applyFill="1" applyBorder="1" applyAlignment="1">
      <alignment vertical="top"/>
    </xf>
    <xf numFmtId="0" fontId="11" fillId="0" borderId="6" xfId="0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8" fillId="10" borderId="4" xfId="0" applyFont="1" applyFill="1" applyBorder="1" applyAlignment="1">
      <alignment vertical="top" wrapText="1"/>
    </xf>
    <xf numFmtId="0" fontId="8" fillId="7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/>
    </xf>
    <xf numFmtId="0" fontId="20" fillId="0" borderId="4" xfId="0" applyFont="1" applyBorder="1" applyAlignment="1">
      <alignment vertical="top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22" fillId="16" borderId="1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23" fillId="0" borderId="1" xfId="0" applyFont="1" applyBorder="1" applyAlignment="1">
      <alignment vertical="top"/>
    </xf>
    <xf numFmtId="0" fontId="22" fillId="1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1" fillId="0" borderId="4" xfId="0" applyNumberFormat="1" applyFont="1" applyBorder="1" applyAlignment="1">
      <alignment vertical="top"/>
    </xf>
    <xf numFmtId="166" fontId="9" fillId="0" borderId="14" xfId="0" applyNumberFormat="1" applyFont="1" applyBorder="1" applyAlignment="1">
      <alignment horizontal="left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67" fontId="8" fillId="7" borderId="4" xfId="0" applyNumberFormat="1" applyFont="1" applyFill="1" applyBorder="1" applyAlignment="1">
      <alignment horizontal="center" vertical="top" wrapText="1"/>
    </xf>
    <xf numFmtId="2" fontId="8" fillId="7" borderId="4" xfId="0" applyNumberFormat="1" applyFont="1" applyFill="1" applyBorder="1" applyAlignment="1">
      <alignment horizontal="center" vertical="top" wrapText="1"/>
    </xf>
    <xf numFmtId="2" fontId="11" fillId="2" borderId="4" xfId="0" applyNumberFormat="1" applyFont="1" applyFill="1" applyBorder="1" applyAlignment="1">
      <alignment horizontal="center" vertical="top"/>
    </xf>
    <xf numFmtId="167" fontId="11" fillId="2" borderId="4" xfId="0" applyNumberFormat="1" applyFont="1" applyFill="1" applyBorder="1" applyAlignment="1">
      <alignment horizontal="center" vertical="top"/>
    </xf>
    <xf numFmtId="167" fontId="9" fillId="2" borderId="4" xfId="0" applyNumberFormat="1" applyFont="1" applyFill="1" applyBorder="1" applyAlignment="1">
      <alignment horizontal="center" vertical="top"/>
    </xf>
    <xf numFmtId="167" fontId="9" fillId="0" borderId="4" xfId="0" applyNumberFormat="1" applyFont="1" applyBorder="1" applyAlignment="1">
      <alignment horizontal="center" vertical="top"/>
    </xf>
    <xf numFmtId="167" fontId="11" fillId="0" borderId="4" xfId="0" applyNumberFormat="1" applyFont="1" applyBorder="1" applyAlignment="1">
      <alignment horizontal="center" vertical="top"/>
    </xf>
    <xf numFmtId="0" fontId="5" fillId="0" borderId="10" xfId="1" applyBorder="1"/>
    <xf numFmtId="0" fontId="5" fillId="0" borderId="1" xfId="1" applyFill="1" applyBorder="1" applyAlignment="1">
      <alignment horizontal="left" vertical="center"/>
    </xf>
    <xf numFmtId="0" fontId="24" fillId="18" borderId="19" xfId="0" applyFont="1" applyFill="1" applyBorder="1" applyAlignment="1">
      <alignment readingOrder="1"/>
    </xf>
    <xf numFmtId="0" fontId="29" fillId="17" borderId="20" xfId="0" applyFont="1" applyFill="1" applyBorder="1" applyAlignment="1">
      <alignment horizontal="center" vertical="center" wrapText="1" readingOrder="1"/>
    </xf>
    <xf numFmtId="0" fontId="29" fillId="20" borderId="20" xfId="0" applyFont="1" applyFill="1" applyBorder="1" applyAlignment="1">
      <alignment horizontal="center" vertical="center" wrapText="1" readingOrder="1"/>
    </xf>
    <xf numFmtId="0" fontId="28" fillId="20" borderId="20" xfId="0" applyFont="1" applyFill="1" applyBorder="1" applyAlignment="1">
      <alignment horizontal="center" vertical="center" wrapText="1" readingOrder="1"/>
    </xf>
    <xf numFmtId="0" fontId="29" fillId="17" borderId="22" xfId="0" applyFont="1" applyFill="1" applyBorder="1" applyAlignment="1">
      <alignment horizontal="center" vertical="center" wrapText="1" readingOrder="1"/>
    </xf>
    <xf numFmtId="0" fontId="29" fillId="20" borderId="22" xfId="0" applyFont="1" applyFill="1" applyBorder="1" applyAlignment="1">
      <alignment horizontal="center" vertical="center" wrapText="1" readingOrder="1"/>
    </xf>
    <xf numFmtId="10" fontId="29" fillId="17" borderId="22" xfId="0" applyNumberFormat="1" applyFont="1" applyFill="1" applyBorder="1" applyAlignment="1">
      <alignment horizontal="center" vertical="center" wrapText="1" readingOrder="1"/>
    </xf>
    <xf numFmtId="0" fontId="26" fillId="17" borderId="24" xfId="0" applyFont="1" applyFill="1" applyBorder="1" applyAlignment="1">
      <alignment horizontal="center" vertical="center" wrapText="1" readingOrder="1"/>
    </xf>
    <xf numFmtId="0" fontId="27" fillId="17" borderId="23" xfId="0" applyFont="1" applyFill="1" applyBorder="1" applyAlignment="1">
      <alignment horizontal="center" vertical="center" wrapText="1" readingOrder="1"/>
    </xf>
    <xf numFmtId="0" fontId="24" fillId="17" borderId="23" xfId="0" applyFont="1" applyFill="1" applyBorder="1" applyAlignment="1">
      <alignment horizontal="center" vertical="center" readingOrder="1"/>
    </xf>
    <xf numFmtId="0" fontId="26" fillId="17" borderId="23" xfId="0" applyFont="1" applyFill="1" applyBorder="1" applyAlignment="1">
      <alignment horizontal="center" vertical="center" wrapText="1" readingOrder="1"/>
    </xf>
    <xf numFmtId="0" fontId="26" fillId="19" borderId="23" xfId="0" applyFont="1" applyFill="1" applyBorder="1" applyAlignment="1">
      <alignment horizontal="center" vertical="center" wrapText="1" readingOrder="1"/>
    </xf>
    <xf numFmtId="10" fontId="26" fillId="19" borderId="23" xfId="0" applyNumberFormat="1" applyFont="1" applyFill="1" applyBorder="1" applyAlignment="1">
      <alignment horizontal="center" vertical="center" wrapText="1" readingOrder="1"/>
    </xf>
    <xf numFmtId="0" fontId="24" fillId="20" borderId="21" xfId="0" applyFont="1" applyFill="1" applyBorder="1" applyAlignment="1">
      <alignment readingOrder="1"/>
    </xf>
    <xf numFmtId="0" fontId="32" fillId="18" borderId="20" xfId="0" applyFont="1" applyFill="1" applyBorder="1" applyAlignment="1">
      <alignment horizontal="center" vertical="center" wrapText="1" readingOrder="1"/>
    </xf>
    <xf numFmtId="0" fontId="33" fillId="20" borderId="22" xfId="0" applyFont="1" applyFill="1" applyBorder="1" applyAlignment="1">
      <alignment horizontal="center" vertical="center" wrapText="1" readingOrder="1"/>
    </xf>
    <xf numFmtId="0" fontId="33" fillId="20" borderId="21" xfId="0" applyFont="1" applyFill="1" applyBorder="1" applyAlignment="1">
      <alignment horizontal="center" vertical="center" wrapText="1" readingOrder="1"/>
    </xf>
    <xf numFmtId="0" fontId="33" fillId="20" borderId="19" xfId="0" applyFont="1" applyFill="1" applyBorder="1" applyAlignment="1">
      <alignment horizontal="center" vertical="center" wrapText="1" readingOrder="1"/>
    </xf>
    <xf numFmtId="0" fontId="34" fillId="20" borderId="19" xfId="0" applyFont="1" applyFill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18" fillId="5" borderId="9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22" fillId="16" borderId="15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left" wrapText="1"/>
    </xf>
    <xf numFmtId="0" fontId="24" fillId="17" borderId="15" xfId="0" applyFont="1" applyFill="1" applyBorder="1" applyAlignment="1">
      <alignment readingOrder="1"/>
    </xf>
    <xf numFmtId="0" fontId="24" fillId="17" borderId="16" xfId="0" applyFont="1" applyFill="1" applyBorder="1" applyAlignment="1">
      <alignment readingOrder="1"/>
    </xf>
    <xf numFmtId="0" fontId="24" fillId="17" borderId="17" xfId="0" applyFont="1" applyFill="1" applyBorder="1" applyAlignment="1">
      <alignment readingOrder="1"/>
    </xf>
    <xf numFmtId="0" fontId="25" fillId="17" borderId="18" xfId="0" applyFont="1" applyFill="1" applyBorder="1" applyAlignment="1">
      <alignment horizontal="center" wrapText="1" readingOrder="1"/>
    </xf>
    <xf numFmtId="0" fontId="25" fillId="17" borderId="17" xfId="0" applyFont="1" applyFill="1" applyBorder="1" applyAlignment="1">
      <alignment horizontal="center" wrapText="1" readingOrder="1"/>
    </xf>
    <xf numFmtId="0" fontId="30" fillId="17" borderId="15" xfId="0" applyFont="1" applyFill="1" applyBorder="1" applyAlignment="1">
      <alignment wrapText="1" readingOrder="1"/>
    </xf>
    <xf numFmtId="0" fontId="29" fillId="17" borderId="16" xfId="0" applyFont="1" applyFill="1" applyBorder="1" applyAlignment="1">
      <alignment wrapText="1" readingOrder="1"/>
    </xf>
    <xf numFmtId="0" fontId="29" fillId="17" borderId="17" xfId="0" applyFont="1" applyFill="1" applyBorder="1" applyAlignment="1">
      <alignment wrapText="1" readingOrder="1"/>
    </xf>
    <xf numFmtId="0" fontId="2" fillId="0" borderId="0" xfId="0" applyFont="1" applyAlignment="1">
      <alignment horizontal="center"/>
    </xf>
    <xf numFmtId="0" fontId="18" fillId="15" borderId="10" xfId="0" applyFont="1" applyFill="1" applyBorder="1" applyAlignment="1">
      <alignment horizontal="left"/>
    </xf>
    <xf numFmtId="0" fontId="18" fillId="6" borderId="10" xfId="0" applyFont="1" applyFill="1" applyBorder="1" applyAlignment="1">
      <alignment horizontal="left"/>
    </xf>
    <xf numFmtId="0" fontId="19" fillId="6" borderId="0" xfId="0" applyFont="1" applyFill="1" applyAlignment="1">
      <alignment horizontal="left"/>
    </xf>
    <xf numFmtId="0" fontId="15" fillId="12" borderId="10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/>
    </xf>
    <xf numFmtId="0" fontId="17" fillId="6" borderId="0" xfId="0" applyFont="1" applyFill="1" applyAlignment="1">
      <alignment horizontal="left" vertical="center" wrapText="1"/>
    </xf>
    <xf numFmtId="4" fontId="37" fillId="0" borderId="0" xfId="0" applyNumberFormat="1" applyFont="1"/>
    <xf numFmtId="0" fontId="10" fillId="0" borderId="4" xfId="0" applyFont="1" applyBorder="1" applyAlignment="1"/>
    <xf numFmtId="0" fontId="23" fillId="0" borderId="16" xfId="0" applyFont="1" applyBorder="1" applyAlignment="1"/>
    <xf numFmtId="0" fontId="23" fillId="0" borderId="17" xfId="0" applyFont="1" applyBorder="1" applyAlignment="1"/>
    <xf numFmtId="0" fontId="0" fillId="0" borderId="0" xfId="0" applyAlignment="1"/>
    <xf numFmtId="0" fontId="10" fillId="14" borderId="10" xfId="0" applyFont="1" applyFill="1" applyBorder="1" applyAlignment="1"/>
  </cellXfs>
  <cellStyles count="2">
    <cellStyle name="Hyperlink" xfId="1" builtinId="8"/>
    <cellStyle name="Normal" xfId="0" builtinId="0"/>
  </cellStyles>
  <dxfs count="74">
    <dxf>
      <fill>
        <patternFill patternType="solid">
          <fgColor rgb="FF7CC1A0"/>
          <bgColor rgb="FF7CC1A0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7CC1A0"/>
          <bgColor rgb="FF7CC1A0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6" formatCode="mmm&quot; &quot;dd&quot;, &quot;yyyy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bottom style="thin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solid">
          <fgColor rgb="FF1E0044"/>
          <bgColor theme="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ill>
        <patternFill patternType="solid">
          <fgColor rgb="FFFFF2CC"/>
          <bgColor rgb="FFFFF2CC"/>
        </patternFill>
      </fill>
    </dxf>
    <dxf>
      <font>
        <strike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2CC"/>
          <bgColor rgb="FFFFF2CC"/>
        </patternFill>
      </fill>
    </dxf>
    <dxf>
      <font>
        <strike/>
      </font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ont>
        <strike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2">
    <tableStyle name="Risk | Issue Log-style" pivot="0" count="3" xr9:uid="{00000000-0011-0000-FFFF-FFFF00000000}">
      <tableStyleElement type="headerRow" dxfId="73"/>
      <tableStyleElement type="firstRowStripe" dxfId="72"/>
      <tableStyleElement type="secondRowStripe" dxfId="71"/>
    </tableStyle>
    <tableStyle name="UAT Guide-style" pivot="0" count="3" xr9:uid="{00000000-0011-0000-FFFF-FFFF01000000}">
      <tableStyleElement type="headerRow" dxfId="70"/>
      <tableStyleElement type="firstRowStripe" dxfId="69"/>
      <tableStyleElement type="secondRowStripe" dxfId="68"/>
    </tableStyle>
    <tableStyle name="UAT Guide-style 2" pivot="0" count="3" xr9:uid="{00000000-0011-0000-FFFF-FFFF02000000}">
      <tableStyleElement type="headerRow" dxfId="67"/>
      <tableStyleElement type="firstRowStripe" dxfId="66"/>
      <tableStyleElement type="secondRowStripe" dxfId="65"/>
    </tableStyle>
    <tableStyle name="UAT Guide-style 3" pivot="0" count="3" xr9:uid="{00000000-0011-0000-FFFF-FFFF03000000}">
      <tableStyleElement type="headerRow" dxfId="64"/>
      <tableStyleElement type="firstRowStripe" dxfId="63"/>
      <tableStyleElement type="secondRowStripe" dxfId="62"/>
    </tableStyle>
    <tableStyle name="UAT Guide-style 4" pivot="0" count="3" xr9:uid="{00000000-0011-0000-FFFF-FFFF04000000}">
      <tableStyleElement type="headerRow" dxfId="61"/>
      <tableStyleElement type="firstRowStripe" dxfId="60"/>
      <tableStyleElement type="secondRowStripe" dxfId="59"/>
    </tableStyle>
    <tableStyle name="UAT Guide-style 5" pivot="0" count="3" xr9:uid="{00000000-0011-0000-FFFF-FFFF05000000}">
      <tableStyleElement type="headerRow" dxfId="58"/>
      <tableStyleElement type="firstRowStripe" dxfId="57"/>
      <tableStyleElement type="secondRowStripe" dxfId="56"/>
    </tableStyle>
    <tableStyle name="UAT Guide-style 6" pivot="0" count="3" xr9:uid="{00000000-0011-0000-FFFF-FFFF06000000}">
      <tableStyleElement type="headerRow" dxfId="55"/>
      <tableStyleElement type="firstRowStripe" dxfId="54"/>
      <tableStyleElement type="secondRowStripe" dxfId="53"/>
    </tableStyle>
    <tableStyle name="Go Live Checklist-style" pivot="0" count="2" xr9:uid="{00000000-0011-0000-FFFF-FFFF07000000}">
      <tableStyleElement type="firstRowStripe" dxfId="52"/>
      <tableStyleElement type="secondRowStripe" dxfId="51"/>
    </tableStyle>
    <tableStyle name="Go Live Checklist-style 2" pivot="0" count="2" xr9:uid="{00000000-0011-0000-FFFF-FFFF08000000}">
      <tableStyleElement type="firstRowStripe" dxfId="50"/>
      <tableStyleElement type="secondRowStripe" dxfId="49"/>
    </tableStyle>
    <tableStyle name="Go Live Checklist-style 3" pivot="0" count="2" xr9:uid="{00000000-0011-0000-FFFF-FFFF09000000}">
      <tableStyleElement type="firstRowStripe" dxfId="48"/>
      <tableStyleElement type="secondRowStripe" dxfId="47"/>
    </tableStyle>
    <tableStyle name="Go Live Checklist-style 4" pivot="0" count="2" xr9:uid="{00000000-0011-0000-FFFF-FFFF0A000000}">
      <tableStyleElement type="firstRowStripe" dxfId="46"/>
      <tableStyleElement type="secondRowStripe" dxfId="45"/>
    </tableStyle>
    <tableStyle name="Go Live Checklist-style 5" pivot="0" count="2" xr9:uid="{00000000-0011-0000-FFFF-FFFF0B000000}">
      <tableStyleElement type="firstRowStripe" dxfId="44"/>
      <tableStyleElement type="secondRowStripe" dxfId="43"/>
    </tableStyle>
  </tableStyles>
  <colors>
    <mruColors>
      <color rgb="FF370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293BF7-22DF-4393-A830-E01227E9ED9B}" name="Table_2" displayName="Table_2" ref="A2:E10" headerRowCount="0" headerRowDxfId="20" dataDxfId="19" totalsRowDxfId="18">
  <tableColumns count="5">
    <tableColumn id="1" xr3:uid="{0C273F51-7F62-47D4-8C3A-50CDDD99A692}" name="Column1" dataDxfId="17"/>
    <tableColumn id="2" xr3:uid="{539B7D9F-CBF0-4842-95A9-C38523A8CDE8}" name="Column2" dataDxfId="16"/>
    <tableColumn id="3" xr3:uid="{F9A47E3A-D464-4AB6-BBA3-C4B7E52B43AE}" name="Column3" dataDxfId="15"/>
    <tableColumn id="4" xr3:uid="{74EF5EDC-35EC-4AD1-A1F0-3EE1140C4CC6}" name="Column4" dataDxfId="14"/>
    <tableColumn id="5" xr3:uid="{3E524DF2-4E36-4D92-91E6-5D3254D0A6F4}" name="Column5" dataDxfId="13"/>
  </tableColumns>
  <tableStyleInfo name="Contact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4176D-63F0-484D-B51A-CF30794F26EB}" name="Table_1" displayName="Table_1" ref="A2:C11" headerRowDxfId="12" dataDxfId="11" totalsRowDxfId="10" headerRowBorderDxfId="8" tableBorderDxfId="9">
  <tableColumns count="3">
    <tableColumn id="1" xr3:uid="{96E7FEE6-17F2-4B88-B605-25CA40E30297}" name="Milestones" dataDxfId="7">
      <calculatedColumnFormula>'Project Plan'!B6</calculatedColumnFormula>
    </tableColumn>
    <tableColumn id="2" xr3:uid="{E5DDD00E-6879-4F7B-A24A-093C82F36AB1}" name="PCT Complete" dataDxfId="6">
      <calculatedColumnFormula>'Project Plan'!D20</calculatedColumnFormula>
    </tableColumn>
    <tableColumn id="3" xr3:uid="{EE54CAAE-8763-4E7A-B1B7-CAF6AD0FB031}" name="Closed Date" dataDxfId="5"/>
  </tableColumns>
  <tableStyleInfo name="Mileston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BPT Colors">
      <a:dk1>
        <a:srgbClr val="003E51"/>
      </a:dk1>
      <a:lt1>
        <a:sysClr val="window" lastClr="FFFFFF"/>
      </a:lt1>
      <a:dk2>
        <a:srgbClr val="003E51"/>
      </a:dk2>
      <a:lt2>
        <a:srgbClr val="E8E8E8"/>
      </a:lt2>
      <a:accent1>
        <a:srgbClr val="1FAB60"/>
      </a:accent1>
      <a:accent2>
        <a:srgbClr val="339FA8"/>
      </a:accent2>
      <a:accent3>
        <a:srgbClr val="F2F2F2"/>
      </a:accent3>
      <a:accent4>
        <a:srgbClr val="FACF3B"/>
      </a:accent4>
      <a:accent5>
        <a:srgbClr val="1FAB60"/>
      </a:accent5>
      <a:accent6>
        <a:srgbClr val="339FA8"/>
      </a:accent6>
      <a:hlink>
        <a:srgbClr val="467886"/>
      </a:hlink>
      <a:folHlink>
        <a:srgbClr val="96607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upport.talkdesk.com/hc/en-us/articles/205161253-Headsets" TargetMode="External"/><Relationship Id="rId7" Type="http://schemas.openxmlformats.org/officeDocument/2006/relationships/hyperlink" Target="http://support.talkdesk.com/hc/en-us/articles/206971156-Greetings-and-Messages" TargetMode="External"/><Relationship Id="rId2" Type="http://schemas.openxmlformats.org/officeDocument/2006/relationships/hyperlink" Target="https://support.talkdesk.com/hc/en-us/articles/8769600080923-Porting-Guide" TargetMode="External"/><Relationship Id="rId1" Type="http://schemas.openxmlformats.org/officeDocument/2006/relationships/hyperlink" Target="https://support.talkdesk.com/hc/en-us/articles/205602319-How-can-I-test-the-quality-of-my-network-connection-" TargetMode="External"/><Relationship Id="rId6" Type="http://schemas.openxmlformats.org/officeDocument/2006/relationships/hyperlink" Target="https://support.talkdesk.com/hc/en-us/articles/8769600080923-Porting-Guide" TargetMode="External"/><Relationship Id="rId5" Type="http://schemas.openxmlformats.org/officeDocument/2006/relationships/hyperlink" Target="https://chrome.google.com/webstore/detail/talkdesk-click-to-call-ex/adjgicoimjhccdcjgepkmigomegpjplg?utm_source=chrome-ntp-icon" TargetMode="External"/><Relationship Id="rId4" Type="http://schemas.openxmlformats.org/officeDocument/2006/relationships/hyperlink" Target="https://support.talkdesk.com/hc/en-us/articles/206971156-Greetings-and-Messag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us.talkdesk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Kim.Waters@bpt3.net" TargetMode="External"/><Relationship Id="rId2" Type="http://schemas.openxmlformats.org/officeDocument/2006/relationships/hyperlink" Target="mailto:Danielle.Abbott@bpt3.net" TargetMode="External"/><Relationship Id="rId1" Type="http://schemas.openxmlformats.org/officeDocument/2006/relationships/hyperlink" Target="mailto:Samantha.Sanchez@bptcx.net" TargetMode="External"/><Relationship Id="rId5" Type="http://schemas.openxmlformats.org/officeDocument/2006/relationships/table" Target="../tables/table1.xml"/><Relationship Id="rId4" Type="http://schemas.openxmlformats.org/officeDocument/2006/relationships/hyperlink" Target="mailto:nodom@egia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talkdesk.com/hc/en-us/articles/115002389526--Unable-to-access-microphone-please-check-system-settings-" TargetMode="External"/><Relationship Id="rId7" Type="http://schemas.openxmlformats.org/officeDocument/2006/relationships/hyperlink" Target="https://support.talkdesk.com/hc/en-us/articles/207388056-Configuring-a-Phone-Number" TargetMode="External"/><Relationship Id="rId2" Type="http://schemas.openxmlformats.org/officeDocument/2006/relationships/hyperlink" Target="https://academy.talkdesk.com/" TargetMode="External"/><Relationship Id="rId1" Type="http://schemas.openxmlformats.org/officeDocument/2006/relationships/hyperlink" Target="https://support.talkdesk.com/hc/en-us/articles/200496729-Logging-in-to-your-Talkdesk-Account" TargetMode="External"/><Relationship Id="rId6" Type="http://schemas.openxmlformats.org/officeDocument/2006/relationships/hyperlink" Target="https://support.talkdesk.com/hc/en-us/articles/8769600080923-Porting-Guide" TargetMode="External"/><Relationship Id="rId5" Type="http://schemas.openxmlformats.org/officeDocument/2006/relationships/hyperlink" Target="https://support.talkdesk.com/hc/en-us/articles/13491706463131" TargetMode="External"/><Relationship Id="rId4" Type="http://schemas.openxmlformats.org/officeDocument/2006/relationships/hyperlink" Target="https://support.talkdesk.com/hc/en-us/articles/4407169235739-Conversations-Voice-Channel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FC68"/>
  <sheetViews>
    <sheetView tabSelected="1" zoomScale="104" workbookViewId="0">
      <selection activeCell="I55" sqref="I55"/>
    </sheetView>
  </sheetViews>
  <sheetFormatPr defaultColWidth="0" defaultRowHeight="12.75"/>
  <cols>
    <col min="1" max="1" width="11.5703125" customWidth="1"/>
    <col min="2" max="2" width="55.28515625" customWidth="1"/>
    <col min="3" max="3" width="20" bestFit="1" customWidth="1"/>
    <col min="4" max="4" width="15.140625" bestFit="1" customWidth="1"/>
    <col min="5" max="5" width="11.42578125" bestFit="1" customWidth="1"/>
    <col min="6" max="6" width="16.140625" bestFit="1" customWidth="1"/>
    <col min="7" max="7" width="9.5703125" bestFit="1" customWidth="1"/>
    <col min="8" max="8" width="10.7109375" bestFit="1" customWidth="1"/>
    <col min="9" max="9" width="114.140625" customWidth="1"/>
    <col min="10" max="16383" width="12.5703125" hidden="1"/>
    <col min="16384" max="16384" width="8.140625" hidden="1" customWidth="1"/>
  </cols>
  <sheetData>
    <row r="1" spans="1:9" s="12" customFormat="1" ht="39">
      <c r="A1" s="130" t="s">
        <v>0</v>
      </c>
      <c r="B1" s="131"/>
      <c r="C1" s="131"/>
      <c r="D1" s="131"/>
      <c r="E1" s="131"/>
      <c r="F1" s="131"/>
      <c r="G1" s="131"/>
      <c r="H1" s="131"/>
      <c r="I1" s="132"/>
    </row>
    <row r="2" spans="1:9" s="10" customFormat="1" ht="30">
      <c r="A2" s="14" t="s">
        <v>1</v>
      </c>
      <c r="B2" s="133" t="s">
        <v>2</v>
      </c>
      <c r="C2" s="134"/>
      <c r="D2" s="15" t="s">
        <v>3</v>
      </c>
      <c r="E2" s="128" t="s">
        <v>4</v>
      </c>
      <c r="F2" s="153"/>
      <c r="G2" s="153"/>
      <c r="H2" s="153"/>
      <c r="I2" s="153"/>
    </row>
    <row r="3" spans="1:9" s="10" customFormat="1" ht="30">
      <c r="A3" s="14" t="s">
        <v>5</v>
      </c>
      <c r="B3" s="133" t="s">
        <v>6</v>
      </c>
      <c r="C3" s="134"/>
      <c r="D3" s="15" t="s">
        <v>7</v>
      </c>
      <c r="E3" s="129">
        <v>45667</v>
      </c>
      <c r="F3" s="153"/>
      <c r="G3" s="153"/>
      <c r="H3" s="153"/>
      <c r="I3" s="153"/>
    </row>
    <row r="4" spans="1:9" s="10" customFormat="1" ht="30">
      <c r="A4" s="14" t="s">
        <v>8</v>
      </c>
      <c r="B4" s="133" t="s">
        <v>9</v>
      </c>
      <c r="C4" s="134"/>
      <c r="D4" s="15" t="s">
        <v>10</v>
      </c>
      <c r="E4" s="129" t="s">
        <v>11</v>
      </c>
      <c r="F4" s="153"/>
      <c r="G4" s="153"/>
      <c r="H4" s="153"/>
      <c r="I4" s="153"/>
    </row>
    <row r="5" spans="1:9" s="13" customFormat="1" ht="15">
      <c r="A5" s="97">
        <v>1</v>
      </c>
      <c r="B5" s="78" t="s">
        <v>12</v>
      </c>
      <c r="C5" s="16" t="s">
        <v>13</v>
      </c>
      <c r="D5" s="82" t="s">
        <v>14</v>
      </c>
      <c r="E5" s="16" t="s">
        <v>15</v>
      </c>
      <c r="F5" s="82" t="s">
        <v>16</v>
      </c>
      <c r="G5" s="82" t="s">
        <v>17</v>
      </c>
      <c r="H5" s="82" t="s">
        <v>18</v>
      </c>
      <c r="I5" s="83" t="s">
        <v>19</v>
      </c>
    </row>
    <row r="6" spans="1:9" s="10" customFormat="1" ht="15">
      <c r="A6" s="100">
        <v>1.1000000000000001</v>
      </c>
      <c r="B6" s="58" t="s">
        <v>20</v>
      </c>
      <c r="C6" s="59" t="s">
        <v>21</v>
      </c>
      <c r="D6" s="60">
        <v>1</v>
      </c>
      <c r="E6" s="61">
        <v>45603</v>
      </c>
      <c r="F6" s="61">
        <f t="shared" ref="F6:F9" si="0">IF(G6=1, E6, WORKDAY(E6, G6-1))</f>
        <v>45603</v>
      </c>
      <c r="G6" s="62">
        <v>1</v>
      </c>
      <c r="H6" s="57" t="b">
        <v>1</v>
      </c>
      <c r="I6" s="63" t="s">
        <v>22</v>
      </c>
    </row>
    <row r="7" spans="1:9" s="10" customFormat="1" ht="15">
      <c r="A7" s="100">
        <v>1.2</v>
      </c>
      <c r="B7" s="58" t="s">
        <v>23</v>
      </c>
      <c r="C7" s="59" t="s">
        <v>21</v>
      </c>
      <c r="D7" s="60">
        <v>1</v>
      </c>
      <c r="E7" s="61">
        <f>F6</f>
        <v>45603</v>
      </c>
      <c r="F7" s="61">
        <f t="shared" si="0"/>
        <v>45603</v>
      </c>
      <c r="G7" s="62">
        <v>1</v>
      </c>
      <c r="H7" s="57" t="b">
        <v>1</v>
      </c>
      <c r="I7" s="63" t="s">
        <v>24</v>
      </c>
    </row>
    <row r="8" spans="1:9" s="10" customFormat="1" ht="15">
      <c r="A8" s="100">
        <v>1.3</v>
      </c>
      <c r="B8" s="65" t="s">
        <v>25</v>
      </c>
      <c r="C8" s="59" t="s">
        <v>21</v>
      </c>
      <c r="D8" s="60">
        <v>1</v>
      </c>
      <c r="E8" s="61">
        <f>F7</f>
        <v>45603</v>
      </c>
      <c r="F8" s="61">
        <f t="shared" si="0"/>
        <v>45603</v>
      </c>
      <c r="G8" s="62">
        <v>1</v>
      </c>
      <c r="H8" s="57" t="b">
        <v>1</v>
      </c>
      <c r="I8" s="63"/>
    </row>
    <row r="9" spans="1:9" s="10" customFormat="1" ht="15">
      <c r="A9" s="100">
        <v>1.4</v>
      </c>
      <c r="B9" s="66" t="s">
        <v>26</v>
      </c>
      <c r="C9" s="59" t="str">
        <f>E2</f>
        <v>EGIA</v>
      </c>
      <c r="D9" s="60">
        <v>0.1</v>
      </c>
      <c r="E9" s="67">
        <f>F8+1</f>
        <v>45604</v>
      </c>
      <c r="F9" s="61">
        <f t="shared" si="0"/>
        <v>45666</v>
      </c>
      <c r="G9" s="68">
        <v>45</v>
      </c>
      <c r="H9" s="57" t="b">
        <v>0</v>
      </c>
      <c r="I9" s="69" t="s">
        <v>27</v>
      </c>
    </row>
    <row r="10" spans="1:9" s="10" customFormat="1" ht="15">
      <c r="A10" s="100">
        <v>1.5</v>
      </c>
      <c r="B10" s="58" t="s">
        <v>28</v>
      </c>
      <c r="C10" s="59" t="str">
        <f>B4</f>
        <v>Samantha Sanchez</v>
      </c>
      <c r="D10" s="60">
        <v>1</v>
      </c>
      <c r="E10" s="61">
        <f>F6+1</f>
        <v>45604</v>
      </c>
      <c r="F10" s="61">
        <f t="shared" ref="F10:F15" si="1">IF(G10=1, E10, WORKDAY(E10, G10-1))</f>
        <v>45604</v>
      </c>
      <c r="G10" s="62">
        <v>1</v>
      </c>
      <c r="H10" s="57" t="b">
        <v>1</v>
      </c>
      <c r="I10" s="63"/>
    </row>
    <row r="11" spans="1:9" s="13" customFormat="1" ht="15">
      <c r="A11" s="98">
        <v>2</v>
      </c>
      <c r="B11" s="78" t="s">
        <v>29</v>
      </c>
      <c r="C11" s="70"/>
      <c r="D11" s="70"/>
      <c r="E11" s="71"/>
      <c r="F11" s="70"/>
      <c r="G11" s="70"/>
      <c r="H11" s="70"/>
      <c r="I11" s="70"/>
    </row>
    <row r="12" spans="1:9" s="10" customFormat="1" ht="15">
      <c r="A12" s="101">
        <v>2.1</v>
      </c>
      <c r="B12" s="58" t="s">
        <v>30</v>
      </c>
      <c r="C12" s="59" t="s">
        <v>21</v>
      </c>
      <c r="D12" s="60">
        <v>1</v>
      </c>
      <c r="E12" s="61">
        <f>F10+3</f>
        <v>45607</v>
      </c>
      <c r="F12" s="61">
        <f t="shared" ref="F12" si="2">IF(G12=1, E12, WORKDAY(E12, G12-1))</f>
        <v>45622</v>
      </c>
      <c r="G12" s="62">
        <v>12</v>
      </c>
      <c r="H12" s="73" t="b">
        <v>1</v>
      </c>
      <c r="I12" s="63" t="s">
        <v>31</v>
      </c>
    </row>
    <row r="13" spans="1:9" s="10" customFormat="1" ht="15">
      <c r="A13" s="100">
        <v>2.2000000000000002</v>
      </c>
      <c r="B13" s="57" t="s">
        <v>32</v>
      </c>
      <c r="C13" s="64" t="str">
        <f>E2</f>
        <v>EGIA</v>
      </c>
      <c r="D13" s="72">
        <v>1</v>
      </c>
      <c r="E13" s="61">
        <f>F10+3</f>
        <v>45607</v>
      </c>
      <c r="F13" s="61">
        <f t="shared" si="1"/>
        <v>45609</v>
      </c>
      <c r="G13" s="62">
        <v>3</v>
      </c>
      <c r="H13" s="73" t="b">
        <v>1</v>
      </c>
      <c r="I13" s="63" t="s">
        <v>33</v>
      </c>
    </row>
    <row r="14" spans="1:9" s="10" customFormat="1" ht="15">
      <c r="A14" s="100">
        <v>2.2999999999999998</v>
      </c>
      <c r="B14" s="58" t="s">
        <v>34</v>
      </c>
      <c r="C14" s="59" t="s">
        <v>21</v>
      </c>
      <c r="D14" s="72">
        <v>1</v>
      </c>
      <c r="E14" s="61">
        <f>F13+1</f>
        <v>45610</v>
      </c>
      <c r="F14" s="61">
        <f t="shared" si="1"/>
        <v>45611</v>
      </c>
      <c r="G14" s="62">
        <v>2</v>
      </c>
      <c r="H14" s="73" t="b">
        <v>1</v>
      </c>
      <c r="I14" s="63"/>
    </row>
    <row r="15" spans="1:9" s="10" customFormat="1" ht="15" customHeight="1">
      <c r="A15" s="100">
        <v>2.4</v>
      </c>
      <c r="B15" s="57" t="s">
        <v>35</v>
      </c>
      <c r="C15" s="64" t="str">
        <f>E2</f>
        <v>EGIA</v>
      </c>
      <c r="D15" s="72">
        <v>0.8</v>
      </c>
      <c r="E15" s="61">
        <f>F10+3</f>
        <v>45607</v>
      </c>
      <c r="F15" s="61">
        <f t="shared" si="1"/>
        <v>45611</v>
      </c>
      <c r="G15" s="62">
        <v>5</v>
      </c>
      <c r="H15" s="73" t="b">
        <v>0</v>
      </c>
      <c r="I15" s="63" t="s">
        <v>36</v>
      </c>
    </row>
    <row r="16" spans="1:9" s="10" customFormat="1" ht="15" customHeight="1">
      <c r="A16" s="101">
        <v>2.5</v>
      </c>
      <c r="B16" s="58" t="s">
        <v>37</v>
      </c>
      <c r="C16" s="64" t="str">
        <f>B3</f>
        <v>Tristan Bateman</v>
      </c>
      <c r="D16" s="72">
        <v>1</v>
      </c>
      <c r="E16" s="61">
        <f>F12</f>
        <v>45622</v>
      </c>
      <c r="F16" s="61">
        <f t="shared" ref="F16:F23" si="3">IF(G16=1, E16, WORKDAY(E16, G16-1))</f>
        <v>45623</v>
      </c>
      <c r="G16" s="62">
        <v>2</v>
      </c>
      <c r="H16" s="73" t="b">
        <v>1</v>
      </c>
      <c r="I16" s="63" t="s">
        <v>38</v>
      </c>
    </row>
    <row r="17" spans="1:9" s="10" customFormat="1" ht="15">
      <c r="A17" s="100">
        <v>2.6</v>
      </c>
      <c r="B17" s="58" t="s">
        <v>39</v>
      </c>
      <c r="C17" s="74" t="s">
        <v>21</v>
      </c>
      <c r="D17" s="60">
        <v>0.2</v>
      </c>
      <c r="E17" s="61">
        <f>F10+3</f>
        <v>45607</v>
      </c>
      <c r="F17" s="61">
        <f t="shared" si="3"/>
        <v>45609</v>
      </c>
      <c r="G17" s="62">
        <v>3</v>
      </c>
      <c r="H17" s="73" t="b">
        <v>0</v>
      </c>
      <c r="I17" s="75" t="s">
        <v>40</v>
      </c>
    </row>
    <row r="18" spans="1:9" s="10" customFormat="1" ht="15">
      <c r="A18" s="100">
        <v>2.7</v>
      </c>
      <c r="B18" s="58" t="s">
        <v>41</v>
      </c>
      <c r="C18" s="76" t="str">
        <f>E2</f>
        <v>EGIA</v>
      </c>
      <c r="D18" s="60">
        <v>0.1</v>
      </c>
      <c r="E18" s="61">
        <f>F10+3</f>
        <v>45607</v>
      </c>
      <c r="F18" s="61">
        <f t="shared" si="3"/>
        <v>45632</v>
      </c>
      <c r="G18" s="62">
        <v>20</v>
      </c>
      <c r="H18" s="73" t="b">
        <v>0</v>
      </c>
      <c r="I18" s="75"/>
    </row>
    <row r="19" spans="1:9" s="10" customFormat="1" ht="15">
      <c r="A19" s="100">
        <v>2.8</v>
      </c>
      <c r="B19" s="66" t="s">
        <v>42</v>
      </c>
      <c r="C19" s="76" t="str">
        <f>E2</f>
        <v>EGIA</v>
      </c>
      <c r="D19" s="72">
        <v>0</v>
      </c>
      <c r="E19" s="61">
        <f>F10+3</f>
        <v>45607</v>
      </c>
      <c r="F19" s="61">
        <f t="shared" si="3"/>
        <v>45611</v>
      </c>
      <c r="G19" s="62">
        <v>5</v>
      </c>
      <c r="H19" s="73" t="b">
        <v>0</v>
      </c>
      <c r="I19" s="63"/>
    </row>
    <row r="20" spans="1:9" s="10" customFormat="1" ht="15" customHeight="1">
      <c r="A20" s="101">
        <v>2.9</v>
      </c>
      <c r="B20" s="66" t="s">
        <v>43</v>
      </c>
      <c r="C20" s="64" t="str">
        <f>E2</f>
        <v>EGIA</v>
      </c>
      <c r="D20" s="72">
        <v>0</v>
      </c>
      <c r="E20" s="61">
        <f>F10+3</f>
        <v>45607</v>
      </c>
      <c r="F20" s="61">
        <f t="shared" si="3"/>
        <v>45611</v>
      </c>
      <c r="G20" s="62">
        <v>5</v>
      </c>
      <c r="H20" s="73" t="b">
        <v>0</v>
      </c>
      <c r="I20" s="63" t="s">
        <v>44</v>
      </c>
    </row>
    <row r="21" spans="1:9" s="10" customFormat="1" ht="15">
      <c r="A21" s="99">
        <v>2.1</v>
      </c>
      <c r="B21" s="77" t="s">
        <v>45</v>
      </c>
      <c r="C21" s="64" t="str">
        <f>E2</f>
        <v>EGIA</v>
      </c>
      <c r="D21" s="72">
        <v>1</v>
      </c>
      <c r="E21" s="61">
        <f>F16</f>
        <v>45623</v>
      </c>
      <c r="F21" s="61">
        <f t="shared" si="3"/>
        <v>45625</v>
      </c>
      <c r="G21" s="62">
        <v>3</v>
      </c>
      <c r="H21" s="73" t="b">
        <v>1</v>
      </c>
      <c r="I21" s="69" t="s">
        <v>46</v>
      </c>
    </row>
    <row r="22" spans="1:9" s="13" customFormat="1" ht="15">
      <c r="A22" s="97">
        <v>3</v>
      </c>
      <c r="B22" s="78" t="s">
        <v>47</v>
      </c>
      <c r="C22" s="70"/>
      <c r="D22" s="70"/>
      <c r="E22" s="71"/>
      <c r="F22" s="70"/>
      <c r="G22" s="70"/>
      <c r="H22" s="70"/>
      <c r="I22" s="70"/>
    </row>
    <row r="23" spans="1:9" s="10" customFormat="1" ht="15">
      <c r="A23" s="100">
        <v>3.1</v>
      </c>
      <c r="B23" s="69" t="s">
        <v>48</v>
      </c>
      <c r="C23" s="64" t="str">
        <f>B3</f>
        <v>Tristan Bateman</v>
      </c>
      <c r="D23" s="72">
        <v>1</v>
      </c>
      <c r="E23" s="61">
        <f>F29</f>
        <v>45646</v>
      </c>
      <c r="F23" s="61">
        <f t="shared" si="3"/>
        <v>45646</v>
      </c>
      <c r="G23" s="62">
        <v>1</v>
      </c>
      <c r="H23" s="57" t="b">
        <v>1</v>
      </c>
      <c r="I23" s="58" t="s">
        <v>49</v>
      </c>
    </row>
    <row r="24" spans="1:9" s="10" customFormat="1" ht="15">
      <c r="A24" s="100">
        <v>3.2</v>
      </c>
      <c r="B24" s="69" t="s">
        <v>50</v>
      </c>
      <c r="C24" s="64" t="str">
        <f>B3</f>
        <v>Tristan Bateman</v>
      </c>
      <c r="D24" s="72">
        <v>0.95</v>
      </c>
      <c r="E24" s="61">
        <f>F29+3</f>
        <v>45649</v>
      </c>
      <c r="F24" s="61">
        <f t="shared" ref="F24:F28" si="4">IF(G24=1, E24, WORKDAY(E24, G24-1))</f>
        <v>45660</v>
      </c>
      <c r="G24" s="62">
        <v>10</v>
      </c>
      <c r="H24" s="57" t="b">
        <v>0</v>
      </c>
      <c r="I24" s="58" t="s">
        <v>51</v>
      </c>
    </row>
    <row r="25" spans="1:9" s="10" customFormat="1" ht="15">
      <c r="A25" s="100">
        <v>3.3</v>
      </c>
      <c r="B25" s="66" t="s">
        <v>52</v>
      </c>
      <c r="C25" s="64" t="str">
        <f>E2</f>
        <v>EGIA</v>
      </c>
      <c r="D25" s="72">
        <v>0.95</v>
      </c>
      <c r="E25" s="61">
        <f>F29+3</f>
        <v>45649</v>
      </c>
      <c r="F25" s="61">
        <f t="shared" si="4"/>
        <v>45660</v>
      </c>
      <c r="G25" s="62">
        <v>10</v>
      </c>
      <c r="H25" s="57" t="b">
        <v>0</v>
      </c>
      <c r="I25" s="58"/>
    </row>
    <row r="26" spans="1:9" s="10" customFormat="1" ht="15">
      <c r="A26" s="100">
        <v>3.4</v>
      </c>
      <c r="B26" s="69" t="s">
        <v>53</v>
      </c>
      <c r="C26" s="64" t="str">
        <f>B3</f>
        <v>Tristan Bateman</v>
      </c>
      <c r="D26" s="72">
        <v>0.5</v>
      </c>
      <c r="E26" s="61">
        <f>F29+3</f>
        <v>45649</v>
      </c>
      <c r="F26" s="61">
        <f t="shared" si="4"/>
        <v>45660</v>
      </c>
      <c r="G26" s="62">
        <v>10</v>
      </c>
      <c r="H26" s="57" t="b">
        <v>0</v>
      </c>
      <c r="I26" s="79" t="s">
        <v>54</v>
      </c>
    </row>
    <row r="27" spans="1:9" s="10" customFormat="1" ht="15">
      <c r="A27" s="100">
        <v>3.5</v>
      </c>
      <c r="B27" s="69" t="s">
        <v>55</v>
      </c>
      <c r="C27" s="64" t="str">
        <f>B3</f>
        <v>Tristan Bateman</v>
      </c>
      <c r="D27" s="72">
        <v>1</v>
      </c>
      <c r="E27" s="61">
        <f>F29+3</f>
        <v>45649</v>
      </c>
      <c r="F27" s="61">
        <f t="shared" si="4"/>
        <v>45660</v>
      </c>
      <c r="G27" s="62">
        <v>10</v>
      </c>
      <c r="H27" s="57" t="b">
        <v>1</v>
      </c>
      <c r="I27" s="79"/>
    </row>
    <row r="28" spans="1:9" s="10" customFormat="1" ht="15">
      <c r="A28" s="100">
        <v>3.6</v>
      </c>
      <c r="B28" s="69" t="s">
        <v>56</v>
      </c>
      <c r="C28" s="64" t="str">
        <f>B3</f>
        <v>Tristan Bateman</v>
      </c>
      <c r="D28" s="72">
        <v>0.25</v>
      </c>
      <c r="E28" s="61">
        <f>F29+3</f>
        <v>45649</v>
      </c>
      <c r="F28" s="61">
        <f t="shared" si="4"/>
        <v>45660</v>
      </c>
      <c r="G28" s="62">
        <v>10</v>
      </c>
      <c r="H28" s="57" t="b">
        <v>0</v>
      </c>
      <c r="I28" s="79" t="s">
        <v>57</v>
      </c>
    </row>
    <row r="29" spans="1:9" s="10" customFormat="1" ht="15">
      <c r="A29" s="100">
        <v>3.7</v>
      </c>
      <c r="B29" s="69" t="s">
        <v>58</v>
      </c>
      <c r="C29" s="64" t="str">
        <f>B3</f>
        <v>Tristan Bateman</v>
      </c>
      <c r="D29" s="72">
        <v>1</v>
      </c>
      <c r="E29" s="61">
        <f>F21+3</f>
        <v>45628</v>
      </c>
      <c r="F29" s="61">
        <f t="shared" ref="F29:F36" si="5">IF(G29=1, E29, WORKDAY(E29, G29-1))</f>
        <v>45646</v>
      </c>
      <c r="G29" s="62">
        <v>15</v>
      </c>
      <c r="H29" s="57" t="b">
        <v>1</v>
      </c>
      <c r="I29" s="69" t="s">
        <v>59</v>
      </c>
    </row>
    <row r="30" spans="1:9" s="10" customFormat="1" ht="15">
      <c r="A30" s="100">
        <v>3.8</v>
      </c>
      <c r="B30" s="69" t="s">
        <v>60</v>
      </c>
      <c r="C30" s="64" t="str">
        <f>B3</f>
        <v>Tristan Bateman</v>
      </c>
      <c r="D30" s="72">
        <v>0.25</v>
      </c>
      <c r="E30" s="61">
        <f>F29+3</f>
        <v>45649</v>
      </c>
      <c r="F30" s="61">
        <f t="shared" si="5"/>
        <v>45660</v>
      </c>
      <c r="G30" s="62">
        <v>10</v>
      </c>
      <c r="H30" s="57" t="b">
        <v>0</v>
      </c>
      <c r="I30" s="69" t="s">
        <v>61</v>
      </c>
    </row>
    <row r="31" spans="1:9" s="10" customFormat="1" ht="15">
      <c r="A31" s="100">
        <v>3.9</v>
      </c>
      <c r="B31" s="69" t="s">
        <v>62</v>
      </c>
      <c r="C31" s="64" t="str">
        <f>B3</f>
        <v>Tristan Bateman</v>
      </c>
      <c r="D31" s="72">
        <v>1</v>
      </c>
      <c r="E31" s="61">
        <v>45649</v>
      </c>
      <c r="F31" s="61">
        <f t="shared" si="5"/>
        <v>45649</v>
      </c>
      <c r="G31" s="62">
        <v>1</v>
      </c>
      <c r="H31" s="57" t="b">
        <v>1</v>
      </c>
      <c r="I31" s="69"/>
    </row>
    <row r="32" spans="1:9" s="10" customFormat="1" ht="15">
      <c r="A32" s="99">
        <v>3.1</v>
      </c>
      <c r="B32" s="69" t="s">
        <v>63</v>
      </c>
      <c r="C32" s="64" t="s">
        <v>64</v>
      </c>
      <c r="D32" s="72">
        <v>0</v>
      </c>
      <c r="E32" s="61">
        <f>F9</f>
        <v>45666</v>
      </c>
      <c r="F32" s="61">
        <f t="shared" si="5"/>
        <v>45670</v>
      </c>
      <c r="G32" s="62">
        <v>3</v>
      </c>
      <c r="H32" s="57" t="b">
        <v>0</v>
      </c>
      <c r="I32" s="69" t="s">
        <v>65</v>
      </c>
    </row>
    <row r="33" spans="1:9" s="10" customFormat="1" ht="15">
      <c r="A33" s="99">
        <v>3.11</v>
      </c>
      <c r="B33" s="65" t="s">
        <v>66</v>
      </c>
      <c r="C33" s="64" t="str">
        <f>B3</f>
        <v>Tristan Bateman</v>
      </c>
      <c r="D33" s="72">
        <v>0</v>
      </c>
      <c r="E33" s="61">
        <f>F24+3</f>
        <v>45663</v>
      </c>
      <c r="F33" s="61">
        <f t="shared" si="5"/>
        <v>45665</v>
      </c>
      <c r="G33" s="62">
        <v>3</v>
      </c>
      <c r="H33" s="57" t="b">
        <v>0</v>
      </c>
      <c r="I33" s="69" t="s">
        <v>67</v>
      </c>
    </row>
    <row r="34" spans="1:9" s="10" customFormat="1" ht="15">
      <c r="A34" s="99">
        <v>3.12</v>
      </c>
      <c r="B34" s="58" t="s">
        <v>68</v>
      </c>
      <c r="C34" s="94" t="str">
        <f>E2</f>
        <v>EGIA</v>
      </c>
      <c r="D34" s="72">
        <v>0</v>
      </c>
      <c r="E34" s="61">
        <f>F24+3</f>
        <v>45663</v>
      </c>
      <c r="F34" s="61">
        <f t="shared" si="5"/>
        <v>45665</v>
      </c>
      <c r="G34" s="62">
        <v>3</v>
      </c>
      <c r="H34" s="57" t="b">
        <v>0</v>
      </c>
      <c r="I34" s="69"/>
    </row>
    <row r="35" spans="1:9" s="10" customFormat="1" ht="15">
      <c r="A35" s="99">
        <v>3.13</v>
      </c>
      <c r="B35" s="58" t="s">
        <v>69</v>
      </c>
      <c r="C35" s="64" t="str">
        <f>E2</f>
        <v>EGIA</v>
      </c>
      <c r="D35" s="72">
        <v>0</v>
      </c>
      <c r="E35" s="61">
        <f>F24+3</f>
        <v>45663</v>
      </c>
      <c r="F35" s="61">
        <f t="shared" si="5"/>
        <v>45667</v>
      </c>
      <c r="G35" s="62">
        <v>5</v>
      </c>
      <c r="H35" s="57" t="b">
        <v>0</v>
      </c>
      <c r="I35" s="69"/>
    </row>
    <row r="36" spans="1:9" s="10" customFormat="1" ht="15">
      <c r="A36" s="99">
        <v>3.14</v>
      </c>
      <c r="B36" s="77" t="s">
        <v>70</v>
      </c>
      <c r="C36" s="64" t="s">
        <v>21</v>
      </c>
      <c r="D36" s="72">
        <v>0.4</v>
      </c>
      <c r="E36" s="61">
        <f>F35</f>
        <v>45667</v>
      </c>
      <c r="F36" s="61">
        <f t="shared" si="5"/>
        <v>45667</v>
      </c>
      <c r="G36" s="62">
        <v>1</v>
      </c>
      <c r="H36" s="57" t="b">
        <v>0</v>
      </c>
      <c r="I36" s="79"/>
    </row>
    <row r="37" spans="1:9" s="13" customFormat="1" ht="15">
      <c r="A37" s="97">
        <v>4</v>
      </c>
      <c r="B37" s="78" t="s">
        <v>71</v>
      </c>
      <c r="C37" s="70"/>
      <c r="D37" s="70"/>
      <c r="E37" s="71"/>
      <c r="F37" s="70"/>
      <c r="G37" s="70"/>
      <c r="H37" s="70"/>
      <c r="I37" s="70"/>
    </row>
    <row r="38" spans="1:9" s="10" customFormat="1" ht="15">
      <c r="A38" s="100">
        <v>4.0999999999999996</v>
      </c>
      <c r="B38" s="69" t="s">
        <v>72</v>
      </c>
      <c r="C38" s="64" t="str">
        <f>B3</f>
        <v>Tristan Bateman</v>
      </c>
      <c r="D38" s="72">
        <v>0</v>
      </c>
      <c r="E38" s="61">
        <v>45674</v>
      </c>
      <c r="F38" s="61">
        <f t="shared" ref="F38:F46" si="6">IF(G38=1, E38, WORKDAY(E38, G38-1))</f>
        <v>45674</v>
      </c>
      <c r="G38" s="62">
        <v>1</v>
      </c>
      <c r="H38" s="57" t="b">
        <v>0</v>
      </c>
      <c r="I38" s="63" t="s">
        <v>73</v>
      </c>
    </row>
    <row r="39" spans="1:9" s="10" customFormat="1" ht="15">
      <c r="A39" s="100">
        <v>4.2</v>
      </c>
      <c r="B39" s="69" t="s">
        <v>74</v>
      </c>
      <c r="C39" s="64" t="str">
        <f>B3</f>
        <v>Tristan Bateman</v>
      </c>
      <c r="D39" s="72">
        <v>0</v>
      </c>
      <c r="E39" s="61">
        <v>45688</v>
      </c>
      <c r="F39" s="61">
        <f t="shared" si="6"/>
        <v>45688</v>
      </c>
      <c r="G39" s="62">
        <v>1</v>
      </c>
      <c r="H39" s="57" t="b">
        <v>0</v>
      </c>
      <c r="I39" s="63" t="s">
        <v>75</v>
      </c>
    </row>
    <row r="40" spans="1:9" s="10" customFormat="1" ht="15">
      <c r="A40" s="100">
        <v>4.3</v>
      </c>
      <c r="B40" s="69" t="s">
        <v>76</v>
      </c>
      <c r="C40" s="64" t="str">
        <f>B3</f>
        <v>Tristan Bateman</v>
      </c>
      <c r="D40" s="72">
        <v>0</v>
      </c>
      <c r="E40" s="61">
        <v>45681</v>
      </c>
      <c r="F40" s="61">
        <f t="shared" si="6"/>
        <v>45681</v>
      </c>
      <c r="G40" s="62">
        <v>1</v>
      </c>
      <c r="H40" s="57" t="b">
        <v>0</v>
      </c>
      <c r="I40" s="63" t="s">
        <v>75</v>
      </c>
    </row>
    <row r="41" spans="1:9" s="10" customFormat="1" ht="15">
      <c r="A41" s="100">
        <v>4.4000000000000004</v>
      </c>
      <c r="B41" s="69" t="s">
        <v>77</v>
      </c>
      <c r="C41" s="64" t="str">
        <f>B3</f>
        <v>Tristan Bateman</v>
      </c>
      <c r="D41" s="72">
        <v>0</v>
      </c>
      <c r="E41" s="61">
        <v>45674</v>
      </c>
      <c r="F41" s="61">
        <f t="shared" si="6"/>
        <v>45674</v>
      </c>
      <c r="G41" s="62">
        <v>1</v>
      </c>
      <c r="H41" s="57" t="b">
        <v>0</v>
      </c>
      <c r="I41" s="63" t="s">
        <v>73</v>
      </c>
    </row>
    <row r="42" spans="1:9" s="10" customFormat="1" ht="15">
      <c r="A42" s="100">
        <v>4.5</v>
      </c>
      <c r="B42" s="69" t="s">
        <v>78</v>
      </c>
      <c r="C42" s="64" t="str">
        <f>B3</f>
        <v>Tristan Bateman</v>
      </c>
      <c r="D42" s="72">
        <v>0</v>
      </c>
      <c r="E42" s="61" t="s">
        <v>79</v>
      </c>
      <c r="F42" s="61" t="str">
        <f t="shared" si="6"/>
        <v>TBD</v>
      </c>
      <c r="G42" s="62">
        <v>1</v>
      </c>
      <c r="H42" s="57" t="b">
        <v>0</v>
      </c>
      <c r="I42" s="63" t="s">
        <v>80</v>
      </c>
    </row>
    <row r="43" spans="1:9" s="13" customFormat="1" ht="15">
      <c r="A43" s="97">
        <v>5</v>
      </c>
      <c r="B43" s="78" t="s">
        <v>81</v>
      </c>
      <c r="C43" s="70"/>
      <c r="D43" s="70"/>
      <c r="E43" s="71"/>
      <c r="F43" s="70"/>
      <c r="G43" s="70"/>
      <c r="H43" s="70"/>
      <c r="I43" s="70"/>
    </row>
    <row r="44" spans="1:9" s="10" customFormat="1" ht="15">
      <c r="A44" s="102">
        <v>5.0999999999999996</v>
      </c>
      <c r="B44" s="69" t="s">
        <v>82</v>
      </c>
      <c r="C44" s="64" t="str">
        <f>B3</f>
        <v>Tristan Bateman</v>
      </c>
      <c r="D44" s="72">
        <v>1</v>
      </c>
      <c r="E44" s="61">
        <f>F36-1</f>
        <v>45666</v>
      </c>
      <c r="F44" s="61">
        <f>IF(G44=1, E44, WORKDAY(E44, G44-1))</f>
        <v>45666</v>
      </c>
      <c r="G44" s="62">
        <v>1</v>
      </c>
      <c r="H44" s="57" t="b">
        <v>1</v>
      </c>
      <c r="I44" s="63" t="s">
        <v>83</v>
      </c>
    </row>
    <row r="45" spans="1:9" s="10" customFormat="1" ht="15">
      <c r="A45" s="100">
        <v>5.2</v>
      </c>
      <c r="B45" s="69" t="s">
        <v>84</v>
      </c>
      <c r="C45" s="64" t="s">
        <v>21</v>
      </c>
      <c r="D45" s="72">
        <v>0</v>
      </c>
      <c r="E45" s="61">
        <f>F44+1</f>
        <v>45667</v>
      </c>
      <c r="F45" s="61">
        <f t="shared" si="6"/>
        <v>45667</v>
      </c>
      <c r="G45" s="62">
        <v>1</v>
      </c>
      <c r="H45" s="57" t="b">
        <v>0</v>
      </c>
      <c r="I45" s="63" t="s">
        <v>85</v>
      </c>
    </row>
    <row r="46" spans="1:9" s="10" customFormat="1" ht="15" customHeight="1">
      <c r="A46" s="102">
        <v>5.3</v>
      </c>
      <c r="B46" s="77" t="s">
        <v>86</v>
      </c>
      <c r="C46" s="64" t="str">
        <f>E2</f>
        <v>EGIA</v>
      </c>
      <c r="D46" s="72">
        <v>0</v>
      </c>
      <c r="E46" s="61">
        <f>F45+3</f>
        <v>45670</v>
      </c>
      <c r="F46" s="61">
        <f t="shared" si="6"/>
        <v>45688</v>
      </c>
      <c r="G46" s="62">
        <v>15</v>
      </c>
      <c r="H46" s="57" t="b">
        <v>0</v>
      </c>
      <c r="I46" s="63" t="s">
        <v>87</v>
      </c>
    </row>
    <row r="47" spans="1:9" s="13" customFormat="1" ht="15">
      <c r="A47" s="97">
        <v>6</v>
      </c>
      <c r="B47" s="78" t="s">
        <v>88</v>
      </c>
      <c r="C47" s="70"/>
      <c r="D47" s="70"/>
      <c r="E47" s="71"/>
      <c r="F47" s="70"/>
      <c r="G47" s="70"/>
      <c r="H47" s="70"/>
      <c r="I47" s="70"/>
    </row>
    <row r="48" spans="1:9" s="10" customFormat="1" ht="15">
      <c r="A48" s="102">
        <v>6.1</v>
      </c>
      <c r="B48" s="69" t="s">
        <v>89</v>
      </c>
      <c r="C48" s="64" t="str">
        <f>E2</f>
        <v>EGIA</v>
      </c>
      <c r="D48" s="72">
        <v>0</v>
      </c>
      <c r="E48" s="61">
        <f>F36</f>
        <v>45667</v>
      </c>
      <c r="F48" s="61">
        <f t="shared" ref="F48:F51" si="7">IF(G48=1, E48, WORKDAY(E48, G48-1))</f>
        <v>45678</v>
      </c>
      <c r="G48" s="62">
        <v>8</v>
      </c>
      <c r="H48" s="57" t="b">
        <v>0</v>
      </c>
      <c r="I48" s="64" t="s">
        <v>90</v>
      </c>
    </row>
    <row r="49" spans="1:9" s="10" customFormat="1" ht="30">
      <c r="A49" s="100">
        <v>6.2</v>
      </c>
      <c r="B49" s="69" t="s">
        <v>91</v>
      </c>
      <c r="C49" s="64" t="str">
        <f>E2</f>
        <v>EGIA</v>
      </c>
      <c r="D49" s="72">
        <v>0</v>
      </c>
      <c r="E49" s="61">
        <f>F48+3</f>
        <v>45681</v>
      </c>
      <c r="F49" s="61">
        <f t="shared" si="7"/>
        <v>45691</v>
      </c>
      <c r="G49" s="62">
        <v>7</v>
      </c>
      <c r="H49" s="57" t="b">
        <v>0</v>
      </c>
      <c r="I49" s="81" t="s">
        <v>92</v>
      </c>
    </row>
    <row r="50" spans="1:9" s="10" customFormat="1" ht="15">
      <c r="A50" s="100">
        <v>6.3</v>
      </c>
      <c r="B50" s="69" t="s">
        <v>93</v>
      </c>
      <c r="C50" s="64" t="str">
        <f>E2</f>
        <v>EGIA</v>
      </c>
      <c r="D50" s="72">
        <v>0</v>
      </c>
      <c r="E50" s="61">
        <f>F49+1</f>
        <v>45692</v>
      </c>
      <c r="F50" s="61">
        <f t="shared" si="7"/>
        <v>45692</v>
      </c>
      <c r="G50" s="62">
        <v>1</v>
      </c>
      <c r="H50" s="57" t="b">
        <v>0</v>
      </c>
      <c r="I50" s="63"/>
    </row>
    <row r="51" spans="1:9" s="10" customFormat="1" ht="15">
      <c r="A51" s="100">
        <v>6.4</v>
      </c>
      <c r="B51" s="77" t="s">
        <v>94</v>
      </c>
      <c r="C51" s="64" t="s">
        <v>95</v>
      </c>
      <c r="D51" s="72">
        <v>0</v>
      </c>
      <c r="E51" s="61">
        <f>F50</f>
        <v>45692</v>
      </c>
      <c r="F51" s="61">
        <f t="shared" si="7"/>
        <v>45733</v>
      </c>
      <c r="G51" s="80">
        <v>30</v>
      </c>
      <c r="H51" s="57" t="b">
        <v>0</v>
      </c>
      <c r="I51" s="63"/>
    </row>
    <row r="52" spans="1:9" s="10" customFormat="1" ht="15">
      <c r="A52" s="103">
        <v>6.5</v>
      </c>
      <c r="B52" s="69" t="s">
        <v>96</v>
      </c>
      <c r="C52" s="64" t="s">
        <v>97</v>
      </c>
      <c r="D52" s="72">
        <v>0</v>
      </c>
      <c r="E52" s="61">
        <f>F51-2</f>
        <v>45731</v>
      </c>
      <c r="F52" s="61">
        <f t="shared" ref="F52" si="8">IF(G52=1, E52, WORKDAY(E52, G52-1))</f>
        <v>45731</v>
      </c>
      <c r="G52" s="80">
        <v>1</v>
      </c>
      <c r="H52" s="57" t="b">
        <v>0</v>
      </c>
      <c r="I52" s="81"/>
    </row>
    <row r="53" spans="1:9" s="13" customFormat="1" ht="15">
      <c r="A53" s="97">
        <v>7</v>
      </c>
      <c r="B53" s="78" t="s">
        <v>98</v>
      </c>
      <c r="C53" s="70"/>
      <c r="D53" s="70"/>
      <c r="E53" s="71"/>
      <c r="F53" s="70"/>
      <c r="G53" s="70"/>
      <c r="H53" s="70"/>
      <c r="I53" s="70"/>
    </row>
    <row r="54" spans="1:9" s="10" customFormat="1" ht="15">
      <c r="A54" s="100">
        <v>7.1</v>
      </c>
      <c r="B54" s="64" t="s">
        <v>99</v>
      </c>
      <c r="C54" s="64" t="str">
        <f>B4</f>
        <v>Samantha Sanchez</v>
      </c>
      <c r="D54" s="72">
        <v>0</v>
      </c>
      <c r="E54" s="61">
        <f>F46-1</f>
        <v>45687</v>
      </c>
      <c r="F54" s="61">
        <f t="shared" ref="F54:F57" si="9">IF(G54=1, E54, WORKDAY(E54, G54-1))</f>
        <v>45687</v>
      </c>
      <c r="G54" s="62">
        <v>1</v>
      </c>
      <c r="H54" s="57" t="b">
        <v>0</v>
      </c>
      <c r="I54" s="63" t="s">
        <v>100</v>
      </c>
    </row>
    <row r="55" spans="1:9" s="10" customFormat="1" ht="15">
      <c r="A55" s="100">
        <v>7.2</v>
      </c>
      <c r="B55" s="64" t="s">
        <v>101</v>
      </c>
      <c r="C55" s="64" t="s">
        <v>21</v>
      </c>
      <c r="D55" s="72">
        <v>0</v>
      </c>
      <c r="E55" s="61">
        <f>F54+1</f>
        <v>45688</v>
      </c>
      <c r="F55" s="61">
        <f t="shared" si="9"/>
        <v>45688</v>
      </c>
      <c r="G55" s="62">
        <v>1</v>
      </c>
      <c r="H55" s="57" t="b">
        <v>0</v>
      </c>
      <c r="I55" s="63"/>
    </row>
    <row r="56" spans="1:9" s="10" customFormat="1" ht="15">
      <c r="A56" s="102">
        <v>7.3</v>
      </c>
      <c r="B56" s="64" t="s">
        <v>102</v>
      </c>
      <c r="C56" s="64" t="str">
        <f>E2</f>
        <v>EGIA</v>
      </c>
      <c r="D56" s="72">
        <v>0</v>
      </c>
      <c r="E56" s="61">
        <f>F55+3</f>
        <v>45691</v>
      </c>
      <c r="F56" s="61">
        <f>IF(G56=1, E56, WORKDAY(E56, G56-1))</f>
        <v>45691</v>
      </c>
      <c r="G56" s="62">
        <v>1</v>
      </c>
      <c r="H56" s="57" t="b">
        <v>0</v>
      </c>
      <c r="I56" s="64" t="s">
        <v>103</v>
      </c>
    </row>
    <row r="57" spans="1:9" s="10" customFormat="1" ht="15">
      <c r="A57" s="100">
        <v>7.4</v>
      </c>
      <c r="B57" s="77" t="s">
        <v>104</v>
      </c>
      <c r="C57" s="64" t="s">
        <v>21</v>
      </c>
      <c r="D57" s="72">
        <v>0</v>
      </c>
      <c r="E57" s="61">
        <f>F55+3</f>
        <v>45691</v>
      </c>
      <c r="F57" s="61">
        <f t="shared" si="9"/>
        <v>45691</v>
      </c>
      <c r="G57" s="80">
        <v>1</v>
      </c>
      <c r="H57" s="57" t="b">
        <v>0</v>
      </c>
      <c r="I57" s="63" t="s">
        <v>105</v>
      </c>
    </row>
    <row r="58" spans="1:9" s="13" customFormat="1" ht="15">
      <c r="A58" s="97">
        <v>8</v>
      </c>
      <c r="B58" s="78" t="s">
        <v>106</v>
      </c>
      <c r="C58" s="70"/>
      <c r="D58" s="70"/>
      <c r="E58" s="71"/>
      <c r="F58" s="70"/>
      <c r="G58" s="70"/>
      <c r="H58" s="70"/>
      <c r="I58" s="70"/>
    </row>
    <row r="59" spans="1:9" s="10" customFormat="1" ht="15">
      <c r="A59" s="102">
        <v>8.1</v>
      </c>
      <c r="B59" s="64" t="s">
        <v>107</v>
      </c>
      <c r="C59" s="64" t="str">
        <f>B3</f>
        <v>Tristan Bateman</v>
      </c>
      <c r="D59" s="72">
        <v>0</v>
      </c>
      <c r="E59" s="61">
        <f>F57</f>
        <v>45691</v>
      </c>
      <c r="F59" s="61">
        <f t="shared" ref="F59" si="10">IF(G59=1, E59, WORKDAY(E59, G59-1))</f>
        <v>45702</v>
      </c>
      <c r="G59" s="62">
        <v>10</v>
      </c>
      <c r="H59" s="57" t="b">
        <v>0</v>
      </c>
      <c r="I59" s="64" t="s">
        <v>108</v>
      </c>
    </row>
    <row r="60" spans="1:9" s="10" customFormat="1" ht="15">
      <c r="A60" s="102">
        <v>8.1999999999999993</v>
      </c>
      <c r="B60" s="77" t="s">
        <v>109</v>
      </c>
      <c r="C60" s="64" t="str">
        <f>B4</f>
        <v>Samantha Sanchez</v>
      </c>
      <c r="D60" s="72">
        <v>0</v>
      </c>
      <c r="E60" s="61">
        <f>F59</f>
        <v>45702</v>
      </c>
      <c r="F60" s="61">
        <f t="shared" ref="F60" si="11">IF(G60=1, E60, WORKDAY(E60, G60-1))</f>
        <v>45702</v>
      </c>
      <c r="G60" s="62">
        <v>1</v>
      </c>
      <c r="H60" s="57" t="b">
        <v>0</v>
      </c>
      <c r="I60" s="64" t="s">
        <v>110</v>
      </c>
    </row>
    <row r="61" spans="1:9" s="10" customFormat="1" ht="14.25"/>
    <row r="62" spans="1:9" s="10" customFormat="1" ht="14.25"/>
    <row r="63" spans="1:9" s="10" customFormat="1" ht="14.25"/>
    <row r="64" spans="1:9" s="10" customFormat="1" ht="14.25"/>
    <row r="65" s="10" customFormat="1" ht="14.25"/>
    <row r="66" s="10" customFormat="1" ht="14.25"/>
    <row r="67" s="10" customFormat="1" ht="14.25"/>
    <row r="68" s="10" customFormat="1" ht="14.25"/>
  </sheetData>
  <mergeCells count="7">
    <mergeCell ref="E2:I2"/>
    <mergeCell ref="E4:I4"/>
    <mergeCell ref="A1:I1"/>
    <mergeCell ref="E3:I3"/>
    <mergeCell ref="B2:C2"/>
    <mergeCell ref="B3:C3"/>
    <mergeCell ref="B4:C4"/>
  </mergeCells>
  <conditionalFormatting sqref="B6:B7">
    <cfRule type="expression" dxfId="42" priority="58">
      <formula>H7=TRUE</formula>
    </cfRule>
  </conditionalFormatting>
  <conditionalFormatting sqref="B8:B10 B12:B21 B23:B32 B36 B38:B42 B44:B46 B48:B52 B54:B57">
    <cfRule type="expression" dxfId="41" priority="11">
      <formula>H8=TRUE</formula>
    </cfRule>
  </conditionalFormatting>
  <conditionalFormatting sqref="B33">
    <cfRule type="expression" dxfId="40" priority="49">
      <formula>H29=TRUE</formula>
    </cfRule>
  </conditionalFormatting>
  <conditionalFormatting sqref="B34">
    <cfRule type="expression" dxfId="39" priority="47">
      <formula>H25=TRUE</formula>
    </cfRule>
  </conditionalFormatting>
  <conditionalFormatting sqref="B35">
    <cfRule type="expression" dxfId="38" priority="45">
      <formula>H24=TRUE</formula>
    </cfRule>
  </conditionalFormatting>
  <conditionalFormatting sqref="B59:B60">
    <cfRule type="expression" dxfId="37" priority="2">
      <formula>H59=TRUE</formula>
    </cfRule>
  </conditionalFormatting>
  <conditionalFormatting sqref="D54:D57 D6:D10 D38:D42 D48:D52 D44:D46 D12:D21 D23:D36">
    <cfRule type="colorScale" priority="56">
      <colorScale>
        <cfvo type="min"/>
        <cfvo type="formula" val="1"/>
        <color rgb="FFFFFFFF"/>
        <color rgb="FF57BB8A"/>
      </colorScale>
    </cfRule>
  </conditionalFormatting>
  <conditionalFormatting sqref="D59:D60">
    <cfRule type="colorScale" priority="9">
      <colorScale>
        <cfvo type="min"/>
        <cfvo type="formula" val="1"/>
        <color rgb="FFFFFFFF"/>
        <color rgb="FF57BB8A"/>
      </colorScale>
    </cfRule>
  </conditionalFormatting>
  <conditionalFormatting sqref="E6:E7">
    <cfRule type="expression" dxfId="36" priority="61">
      <formula>H7=TRUE</formula>
    </cfRule>
  </conditionalFormatting>
  <conditionalFormatting sqref="F7">
    <cfRule type="expression" dxfId="35" priority="62">
      <formula>#REF!=TRUE</formula>
    </cfRule>
  </conditionalFormatting>
  <conditionalFormatting sqref="E17:F21 F12:F16">
    <cfRule type="expression" dxfId="34" priority="3">
      <formula>H12=TRUE</formula>
    </cfRule>
  </conditionalFormatting>
  <conditionalFormatting sqref="E59:F60">
    <cfRule type="expression" dxfId="33" priority="5">
      <formula>H59=TRUE</formula>
    </cfRule>
  </conditionalFormatting>
  <conditionalFormatting sqref="F6:F7">
    <cfRule type="expression" dxfId="32" priority="64">
      <formula>H7=TRUE</formula>
    </cfRule>
  </conditionalFormatting>
  <conditionalFormatting sqref="E8:E10 E44:F46 E48:F52 E54:F57 F6:F10 E38:F42 E23:F36">
    <cfRule type="expression" dxfId="31" priority="12">
      <formula>H6=TRUE</formula>
    </cfRule>
  </conditionalFormatting>
  <conditionalFormatting sqref="F8:F10 F12:F21 F38:F42 F44:F46 F48:F52 F54:F57 F23:F36">
    <cfRule type="expression" dxfId="30" priority="13">
      <formula>H8=TRUE</formula>
    </cfRule>
  </conditionalFormatting>
  <conditionalFormatting sqref="F59:F60">
    <cfRule type="expression" dxfId="29" priority="8">
      <formula>H59=TRUE</formula>
    </cfRule>
  </conditionalFormatting>
  <conditionalFormatting sqref="E12:E16">
    <cfRule type="expression" dxfId="28" priority="1">
      <formula>H12=TRUE</formula>
    </cfRule>
  </conditionalFormatting>
  <hyperlinks>
    <hyperlink ref="B9" r:id="rId1" display="Network Test Results" xr:uid="{00000000-0004-0000-0000-000006000000}"/>
    <hyperlink ref="I17" r:id="rId2" xr:uid="{00000000-0004-0000-0000-00000A000000}"/>
    <hyperlink ref="B19" r:id="rId3" xr:uid="{00000000-0004-0000-0000-00000D000000}"/>
    <hyperlink ref="B20" r:id="rId4" xr:uid="{00000000-0004-0000-0000-00000E000000}"/>
    <hyperlink ref="B34" r:id="rId5" xr:uid="{8C258A3B-6E3A-41EB-BD98-4A91D672B3CD}"/>
    <hyperlink ref="I49" r:id="rId6" display="If porting #s, submit LOA form + Proof of Billing up to 7 days prior to go live - RCF until ported - send to BPT to forward to TD Porting Team - Porting Guide HERE" xr:uid="{DC176F2E-FAEF-4590-94D5-9D7DA4885A5D}"/>
    <hyperlink ref="B25" r:id="rId7" xr:uid="{88E8FE8B-B2C6-454C-AB59-52C84318B839}"/>
  </hyperlinks>
  <pageMargins left="0" right="0" top="0" bottom="0" header="0" footer="0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45BF-20B8-4C90-91D5-649D281D90D0}">
  <dimension ref="A1:E21"/>
  <sheetViews>
    <sheetView workbookViewId="0">
      <selection activeCell="D16" sqref="D16"/>
    </sheetView>
  </sheetViews>
  <sheetFormatPr defaultRowHeight="12.75"/>
  <cols>
    <col min="1" max="1" width="15.42578125" bestFit="1" customWidth="1"/>
    <col min="2" max="2" width="30" style="93" bestFit="1" customWidth="1"/>
    <col min="3" max="3" width="81.5703125" customWidth="1"/>
    <col min="4" max="4" width="18.5703125" customWidth="1"/>
    <col min="5" max="5" width="75.42578125" bestFit="1" customWidth="1"/>
  </cols>
  <sheetData>
    <row r="1" spans="1:5" ht="15">
      <c r="A1" s="135" t="s">
        <v>111</v>
      </c>
      <c r="B1" s="154"/>
      <c r="C1" s="154"/>
      <c r="D1" s="154"/>
      <c r="E1" s="155"/>
    </row>
    <row r="2" spans="1:5" ht="15">
      <c r="A2" s="84" t="s">
        <v>112</v>
      </c>
      <c r="B2" s="90" t="s">
        <v>113</v>
      </c>
      <c r="C2" s="84" t="s">
        <v>114</v>
      </c>
      <c r="D2" s="84" t="s">
        <v>115</v>
      </c>
      <c r="E2" s="85" t="s">
        <v>19</v>
      </c>
    </row>
    <row r="3" spans="1:5" ht="49.5" customHeight="1">
      <c r="A3" s="125" t="s">
        <v>111</v>
      </c>
      <c r="B3" s="91" t="s">
        <v>116</v>
      </c>
      <c r="C3" s="87" t="s">
        <v>117</v>
      </c>
      <c r="D3" s="125" t="s">
        <v>118</v>
      </c>
      <c r="E3" s="88"/>
    </row>
    <row r="4" spans="1:5" ht="49.5" customHeight="1">
      <c r="A4" s="125" t="s">
        <v>111</v>
      </c>
      <c r="B4" s="91" t="s">
        <v>119</v>
      </c>
      <c r="C4" s="87" t="s">
        <v>120</v>
      </c>
      <c r="D4" s="125" t="s">
        <v>121</v>
      </c>
      <c r="E4" s="88"/>
    </row>
    <row r="5" spans="1:5" ht="49.5" customHeight="1">
      <c r="A5" s="125" t="s">
        <v>111</v>
      </c>
      <c r="B5" s="91" t="s">
        <v>122</v>
      </c>
      <c r="C5" s="87" t="s">
        <v>123</v>
      </c>
      <c r="D5" s="125" t="s">
        <v>121</v>
      </c>
      <c r="E5" s="88"/>
    </row>
    <row r="6" spans="1:5" ht="49.5" customHeight="1">
      <c r="A6" s="125" t="s">
        <v>111</v>
      </c>
      <c r="B6" s="91" t="s">
        <v>124</v>
      </c>
      <c r="C6" s="87" t="s">
        <v>125</v>
      </c>
      <c r="D6" s="125" t="s">
        <v>121</v>
      </c>
      <c r="E6" s="88"/>
    </row>
    <row r="7" spans="1:5" ht="18" customHeight="1">
      <c r="A7" s="86"/>
      <c r="B7" s="91"/>
      <c r="C7" s="87"/>
      <c r="D7" s="86"/>
      <c r="E7" s="88"/>
    </row>
    <row r="8" spans="1:5" ht="18" customHeight="1">
      <c r="A8" s="86"/>
      <c r="B8" s="91"/>
      <c r="C8" s="87"/>
      <c r="D8" s="86"/>
      <c r="E8" s="88"/>
    </row>
    <row r="9" spans="1:5" ht="15">
      <c r="A9" s="135" t="s">
        <v>126</v>
      </c>
      <c r="B9" s="154"/>
      <c r="C9" s="154"/>
      <c r="D9" s="154"/>
      <c r="E9" s="155"/>
    </row>
    <row r="10" spans="1:5" ht="58.5" customHeight="1">
      <c r="A10" s="125" t="s">
        <v>127</v>
      </c>
      <c r="B10" s="91" t="s">
        <v>128</v>
      </c>
      <c r="C10" s="87" t="s">
        <v>129</v>
      </c>
      <c r="D10" s="125" t="s">
        <v>121</v>
      </c>
      <c r="E10" s="88"/>
    </row>
    <row r="11" spans="1:5" ht="58.5" customHeight="1">
      <c r="A11" s="125" t="s">
        <v>127</v>
      </c>
      <c r="B11" s="91" t="s">
        <v>130</v>
      </c>
      <c r="C11" s="87" t="s">
        <v>131</v>
      </c>
      <c r="D11" s="125" t="s">
        <v>121</v>
      </c>
      <c r="E11" s="88"/>
    </row>
    <row r="12" spans="1:5">
      <c r="A12" s="88"/>
      <c r="B12" s="91"/>
      <c r="C12" s="87"/>
      <c r="D12" s="86"/>
      <c r="E12" s="88"/>
    </row>
    <row r="13" spans="1:5">
      <c r="A13" s="88"/>
      <c r="B13" s="91"/>
      <c r="C13" s="87"/>
      <c r="D13" s="86"/>
      <c r="E13" s="88"/>
    </row>
    <row r="14" spans="1:5">
      <c r="A14" s="88"/>
      <c r="B14" s="92"/>
      <c r="C14" s="89"/>
      <c r="D14" s="88"/>
      <c r="E14" s="88"/>
    </row>
    <row r="15" spans="1:5">
      <c r="A15" s="88"/>
      <c r="B15" s="92"/>
      <c r="C15" s="89"/>
      <c r="D15" s="88"/>
      <c r="E15" s="88"/>
    </row>
    <row r="20" spans="3:3" ht="16.5">
      <c r="C20" s="152"/>
    </row>
    <row r="21" spans="3:3" ht="16.5">
      <c r="C21" s="152"/>
    </row>
  </sheetData>
  <mergeCells count="2">
    <mergeCell ref="A1:E1"/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4EE2-C6CC-4EF6-A639-585381EEC4BA}">
  <sheetPr filterMode="1"/>
  <dimension ref="A1:F486"/>
  <sheetViews>
    <sheetView topLeftCell="A57" workbookViewId="0">
      <selection activeCell="A81" sqref="A81"/>
    </sheetView>
  </sheetViews>
  <sheetFormatPr defaultColWidth="12.5703125" defaultRowHeight="15.75" customHeight="1"/>
  <cols>
    <col min="1" max="2" width="15.140625" customWidth="1"/>
    <col min="3" max="3" width="81.28515625" bestFit="1" customWidth="1"/>
    <col min="4" max="4" width="30.140625" customWidth="1"/>
    <col min="5" max="5" width="19.7109375" bestFit="1" customWidth="1"/>
    <col min="6" max="6" width="69.140625" bestFit="1" customWidth="1"/>
  </cols>
  <sheetData>
    <row r="1" spans="1:6" ht="34.5" customHeight="1">
      <c r="A1" s="136" t="s">
        <v>132</v>
      </c>
      <c r="B1" s="136"/>
      <c r="C1" s="136"/>
      <c r="D1" s="136"/>
      <c r="E1" s="136"/>
      <c r="F1" s="136"/>
    </row>
    <row r="2" spans="1:6" s="11" customFormat="1" ht="30.75">
      <c r="A2" s="21" t="s">
        <v>115</v>
      </c>
      <c r="B2" s="21" t="s">
        <v>133</v>
      </c>
      <c r="C2" s="21" t="s">
        <v>134</v>
      </c>
      <c r="D2" s="21" t="s">
        <v>135</v>
      </c>
      <c r="E2" s="21" t="s">
        <v>136</v>
      </c>
      <c r="F2" s="21" t="s">
        <v>137</v>
      </c>
    </row>
    <row r="3" spans="1:6" ht="15" hidden="1">
      <c r="A3" s="22" t="s">
        <v>138</v>
      </c>
      <c r="B3" s="23" t="s">
        <v>139</v>
      </c>
      <c r="C3" s="24" t="s">
        <v>140</v>
      </c>
      <c r="D3" s="24" t="s">
        <v>141</v>
      </c>
      <c r="E3" s="25"/>
      <c r="F3" s="27"/>
    </row>
    <row r="4" spans="1:6" ht="15.75" hidden="1" customHeight="1">
      <c r="A4" s="22" t="s">
        <v>138</v>
      </c>
      <c r="B4" s="23" t="s">
        <v>139</v>
      </c>
      <c r="C4" s="24" t="s">
        <v>142</v>
      </c>
      <c r="D4" s="27" t="s">
        <v>141</v>
      </c>
      <c r="E4" s="25"/>
      <c r="F4" s="27"/>
    </row>
    <row r="5" spans="1:6" ht="15.75" hidden="1" customHeight="1">
      <c r="A5" s="22" t="s">
        <v>138</v>
      </c>
      <c r="B5" s="23" t="s">
        <v>139</v>
      </c>
      <c r="C5" s="24" t="s">
        <v>143</v>
      </c>
      <c r="D5" s="27" t="s">
        <v>141</v>
      </c>
      <c r="E5" s="25"/>
      <c r="F5" s="27"/>
    </row>
    <row r="6" spans="1:6" ht="15.75" hidden="1" customHeight="1">
      <c r="A6" s="22" t="s">
        <v>138</v>
      </c>
      <c r="B6" s="23" t="s">
        <v>139</v>
      </c>
      <c r="C6" s="24" t="s">
        <v>144</v>
      </c>
      <c r="D6" s="27" t="s">
        <v>141</v>
      </c>
      <c r="E6" s="25"/>
      <c r="F6" s="27"/>
    </row>
    <row r="7" spans="1:6" s="11" customFormat="1" ht="15" hidden="1">
      <c r="A7" s="22" t="s">
        <v>138</v>
      </c>
      <c r="B7" s="23" t="s">
        <v>139</v>
      </c>
      <c r="C7" s="24" t="s">
        <v>145</v>
      </c>
      <c r="D7" s="27" t="s">
        <v>141</v>
      </c>
      <c r="E7" s="25"/>
      <c r="F7" s="105" t="s">
        <v>146</v>
      </c>
    </row>
    <row r="8" spans="1:6" s="11" customFormat="1" ht="15" hidden="1">
      <c r="A8" s="22" t="s">
        <v>138</v>
      </c>
      <c r="B8" s="23" t="s">
        <v>139</v>
      </c>
      <c r="C8" s="24" t="s">
        <v>147</v>
      </c>
      <c r="D8" s="27" t="s">
        <v>141</v>
      </c>
      <c r="E8" s="25"/>
      <c r="F8" s="26"/>
    </row>
    <row r="9" spans="1:6" s="11" customFormat="1" ht="15" hidden="1">
      <c r="A9" s="22" t="s">
        <v>138</v>
      </c>
      <c r="B9" s="23" t="s">
        <v>139</v>
      </c>
      <c r="C9" s="24" t="s">
        <v>148</v>
      </c>
      <c r="D9" s="27" t="s">
        <v>141</v>
      </c>
      <c r="E9" s="25"/>
      <c r="F9" s="26"/>
    </row>
    <row r="10" spans="1:6" ht="15.75" hidden="1" customHeight="1">
      <c r="A10" s="22" t="s">
        <v>138</v>
      </c>
      <c r="B10" s="23" t="s">
        <v>139</v>
      </c>
      <c r="C10" s="24" t="s">
        <v>149</v>
      </c>
      <c r="D10" s="27" t="s">
        <v>141</v>
      </c>
      <c r="E10" s="25"/>
      <c r="F10" s="27"/>
    </row>
    <row r="11" spans="1:6" ht="15.75" hidden="1" customHeight="1">
      <c r="A11" s="22" t="s">
        <v>138</v>
      </c>
      <c r="B11" s="23" t="s">
        <v>29</v>
      </c>
      <c r="C11" s="24" t="s">
        <v>28</v>
      </c>
      <c r="D11" s="27" t="s">
        <v>141</v>
      </c>
      <c r="E11" s="25"/>
      <c r="F11" s="27"/>
    </row>
    <row r="12" spans="1:6" s="11" customFormat="1" ht="15">
      <c r="A12" s="22" t="s">
        <v>150</v>
      </c>
      <c r="B12" s="23" t="s">
        <v>29</v>
      </c>
      <c r="C12" s="24" t="s">
        <v>151</v>
      </c>
      <c r="D12" s="27" t="s">
        <v>152</v>
      </c>
      <c r="E12" s="25"/>
      <c r="F12" s="26"/>
    </row>
    <row r="13" spans="1:6" s="11" customFormat="1" ht="15" hidden="1">
      <c r="A13" s="22" t="s">
        <v>138</v>
      </c>
      <c r="B13" s="23" t="s">
        <v>29</v>
      </c>
      <c r="C13" s="24" t="s">
        <v>153</v>
      </c>
      <c r="D13" s="27" t="s">
        <v>152</v>
      </c>
      <c r="E13" s="25"/>
      <c r="F13" s="26"/>
    </row>
    <row r="14" spans="1:6" ht="15">
      <c r="A14" s="22" t="s">
        <v>154</v>
      </c>
      <c r="B14" s="23" t="s">
        <v>29</v>
      </c>
      <c r="C14" s="24" t="s">
        <v>155</v>
      </c>
      <c r="D14" s="27" t="s">
        <v>152</v>
      </c>
      <c r="E14" s="25"/>
      <c r="F14" s="27"/>
    </row>
    <row r="15" spans="1:6" ht="15">
      <c r="A15" s="22" t="s">
        <v>154</v>
      </c>
      <c r="B15" s="23" t="s">
        <v>29</v>
      </c>
      <c r="C15" s="24" t="s">
        <v>35</v>
      </c>
      <c r="D15" s="27" t="s">
        <v>152</v>
      </c>
      <c r="E15" s="25"/>
      <c r="F15" s="27"/>
    </row>
    <row r="16" spans="1:6" ht="15" hidden="1">
      <c r="A16" s="22" t="s">
        <v>138</v>
      </c>
      <c r="B16" s="23" t="s">
        <v>29</v>
      </c>
      <c r="C16" s="24" t="s">
        <v>156</v>
      </c>
      <c r="D16" s="27" t="s">
        <v>152</v>
      </c>
      <c r="E16" s="25"/>
      <c r="F16" s="27"/>
    </row>
    <row r="17" spans="1:6" ht="15" hidden="1">
      <c r="A17" s="22" t="s">
        <v>138</v>
      </c>
      <c r="B17" s="23" t="s">
        <v>29</v>
      </c>
      <c r="C17" s="24" t="s">
        <v>157</v>
      </c>
      <c r="D17" s="27" t="s">
        <v>158</v>
      </c>
      <c r="E17" s="25"/>
      <c r="F17" s="27"/>
    </row>
    <row r="18" spans="1:6" s="11" customFormat="1" ht="15" hidden="1">
      <c r="A18" s="22" t="s">
        <v>138</v>
      </c>
      <c r="B18" s="23" t="s">
        <v>159</v>
      </c>
      <c r="C18" s="24" t="s">
        <v>160</v>
      </c>
      <c r="D18" s="27" t="s">
        <v>152</v>
      </c>
      <c r="E18" s="25"/>
      <c r="F18" s="26"/>
    </row>
    <row r="19" spans="1:6" s="11" customFormat="1" ht="15" hidden="1">
      <c r="A19" s="22" t="s">
        <v>138</v>
      </c>
      <c r="B19" s="23" t="s">
        <v>161</v>
      </c>
      <c r="C19" s="24" t="s">
        <v>162</v>
      </c>
      <c r="D19" s="27" t="s">
        <v>152</v>
      </c>
      <c r="E19" s="25"/>
      <c r="F19" s="26"/>
    </row>
    <row r="20" spans="1:6" s="11" customFormat="1" ht="15">
      <c r="A20" s="22" t="s">
        <v>150</v>
      </c>
      <c r="B20" s="23" t="s">
        <v>161</v>
      </c>
      <c r="C20" s="24" t="s">
        <v>163</v>
      </c>
      <c r="D20" s="27" t="s">
        <v>158</v>
      </c>
      <c r="E20" s="25"/>
      <c r="F20" s="26"/>
    </row>
    <row r="21" spans="1:6" s="11" customFormat="1" ht="15" hidden="1">
      <c r="A21" s="22" t="s">
        <v>138</v>
      </c>
      <c r="B21" s="23" t="s">
        <v>161</v>
      </c>
      <c r="C21" s="24" t="s">
        <v>164</v>
      </c>
      <c r="D21" s="27" t="s">
        <v>152</v>
      </c>
      <c r="E21" s="25"/>
      <c r="F21" s="26"/>
    </row>
    <row r="22" spans="1:6" s="11" customFormat="1" ht="15">
      <c r="A22" s="22" t="s">
        <v>150</v>
      </c>
      <c r="B22" s="23" t="s">
        <v>161</v>
      </c>
      <c r="C22" s="24" t="s">
        <v>165</v>
      </c>
      <c r="D22" s="27" t="s">
        <v>158</v>
      </c>
      <c r="E22" s="25"/>
      <c r="F22" s="26"/>
    </row>
    <row r="23" spans="1:6" s="11" customFormat="1" ht="15">
      <c r="A23" s="22" t="s">
        <v>150</v>
      </c>
      <c r="B23" s="23" t="s">
        <v>161</v>
      </c>
      <c r="C23" s="24" t="s">
        <v>166</v>
      </c>
      <c r="D23" s="27" t="s">
        <v>152</v>
      </c>
      <c r="E23" s="25"/>
      <c r="F23" s="27"/>
    </row>
    <row r="24" spans="1:6" s="11" customFormat="1" ht="15">
      <c r="A24" s="22" t="s">
        <v>154</v>
      </c>
      <c r="B24" s="23" t="s">
        <v>71</v>
      </c>
      <c r="C24" s="24" t="s">
        <v>167</v>
      </c>
      <c r="D24" s="27" t="s">
        <v>152</v>
      </c>
      <c r="E24" s="25"/>
      <c r="F24" s="26"/>
    </row>
    <row r="25" spans="1:6" ht="15">
      <c r="A25" s="22" t="s">
        <v>150</v>
      </c>
      <c r="B25" s="23" t="s">
        <v>71</v>
      </c>
      <c r="C25" s="24" t="s">
        <v>168</v>
      </c>
      <c r="D25" s="27" t="s">
        <v>141</v>
      </c>
      <c r="E25" s="25"/>
      <c r="F25" s="27"/>
    </row>
    <row r="26" spans="1:6" s="11" customFormat="1" ht="15">
      <c r="A26" s="22" t="s">
        <v>150</v>
      </c>
      <c r="B26" s="23" t="s">
        <v>71</v>
      </c>
      <c r="C26" s="24" t="s">
        <v>169</v>
      </c>
      <c r="D26" s="27" t="s">
        <v>141</v>
      </c>
      <c r="E26" s="25"/>
      <c r="F26" s="26"/>
    </row>
    <row r="27" spans="1:6" ht="15">
      <c r="A27" s="22" t="s">
        <v>154</v>
      </c>
      <c r="B27" s="23" t="s">
        <v>161</v>
      </c>
      <c r="C27" s="24" t="s">
        <v>170</v>
      </c>
      <c r="D27" s="27" t="s">
        <v>171</v>
      </c>
      <c r="E27" s="25">
        <v>45628</v>
      </c>
      <c r="F27" s="27"/>
    </row>
    <row r="28" spans="1:6" ht="15">
      <c r="A28" s="22" t="s">
        <v>154</v>
      </c>
      <c r="B28" s="23" t="s">
        <v>161</v>
      </c>
      <c r="C28" s="24" t="s">
        <v>172</v>
      </c>
      <c r="D28" s="27" t="s">
        <v>171</v>
      </c>
      <c r="E28" s="25">
        <v>45628</v>
      </c>
      <c r="F28" s="27"/>
    </row>
    <row r="29" spans="1:6" ht="15">
      <c r="A29" s="22" t="s">
        <v>154</v>
      </c>
      <c r="B29" s="23" t="s">
        <v>173</v>
      </c>
      <c r="C29" s="24" t="s">
        <v>174</v>
      </c>
      <c r="D29" s="27" t="s">
        <v>171</v>
      </c>
      <c r="E29" s="25">
        <v>45628</v>
      </c>
      <c r="F29" s="27"/>
    </row>
    <row r="30" spans="1:6" ht="15" hidden="1">
      <c r="A30" s="22" t="s">
        <v>138</v>
      </c>
      <c r="B30" s="23"/>
      <c r="C30" s="24" t="s">
        <v>175</v>
      </c>
      <c r="D30" s="27" t="s">
        <v>176</v>
      </c>
      <c r="E30" s="25">
        <v>45623</v>
      </c>
      <c r="F30" s="27"/>
    </row>
    <row r="31" spans="1:6" ht="15">
      <c r="A31" s="22" t="s">
        <v>154</v>
      </c>
      <c r="B31" s="23" t="s">
        <v>161</v>
      </c>
      <c r="C31" s="24" t="s">
        <v>177</v>
      </c>
      <c r="D31" s="27" t="s">
        <v>176</v>
      </c>
      <c r="E31" s="25">
        <v>45623</v>
      </c>
      <c r="F31" s="27"/>
    </row>
    <row r="32" spans="1:6" ht="15">
      <c r="A32" s="22" t="s">
        <v>154</v>
      </c>
      <c r="B32" s="23" t="s">
        <v>161</v>
      </c>
      <c r="C32" s="24" t="s">
        <v>178</v>
      </c>
      <c r="D32" s="27" t="s">
        <v>176</v>
      </c>
      <c r="E32" s="25">
        <v>45628</v>
      </c>
      <c r="F32" s="27"/>
    </row>
    <row r="33" spans="1:6" ht="15" hidden="1">
      <c r="A33" s="22" t="s">
        <v>138</v>
      </c>
      <c r="B33" s="23"/>
      <c r="C33" s="24" t="s">
        <v>179</v>
      </c>
      <c r="D33" s="27" t="s">
        <v>180</v>
      </c>
      <c r="E33" s="25">
        <v>45623</v>
      </c>
      <c r="F33" s="27"/>
    </row>
    <row r="34" spans="1:6" ht="15" hidden="1">
      <c r="A34" s="22" t="s">
        <v>138</v>
      </c>
      <c r="B34" s="23" t="s">
        <v>139</v>
      </c>
      <c r="C34" s="24" t="s">
        <v>181</v>
      </c>
      <c r="D34" s="27" t="s">
        <v>180</v>
      </c>
      <c r="E34" s="25">
        <v>45623</v>
      </c>
      <c r="F34" s="27"/>
    </row>
    <row r="35" spans="1:6" ht="15">
      <c r="A35" s="22" t="s">
        <v>154</v>
      </c>
      <c r="B35" s="23" t="s">
        <v>29</v>
      </c>
      <c r="C35" s="24" t="s">
        <v>182</v>
      </c>
      <c r="D35" s="27" t="s">
        <v>183</v>
      </c>
      <c r="E35" s="25" t="s">
        <v>184</v>
      </c>
      <c r="F35" s="27"/>
    </row>
    <row r="36" spans="1:6" ht="15">
      <c r="A36" s="22" t="s">
        <v>154</v>
      </c>
      <c r="B36" s="23" t="s">
        <v>29</v>
      </c>
      <c r="C36" s="24" t="s">
        <v>185</v>
      </c>
      <c r="D36" s="27" t="s">
        <v>183</v>
      </c>
      <c r="E36" s="25" t="s">
        <v>184</v>
      </c>
      <c r="F36" s="27"/>
    </row>
    <row r="37" spans="1:6" ht="15" hidden="1">
      <c r="A37" s="22" t="s">
        <v>138</v>
      </c>
      <c r="B37" s="23"/>
      <c r="C37" s="24" t="s">
        <v>186</v>
      </c>
      <c r="D37" s="27" t="s">
        <v>183</v>
      </c>
      <c r="E37" s="25" t="s">
        <v>187</v>
      </c>
      <c r="F37" s="27"/>
    </row>
    <row r="38" spans="1:6" ht="15">
      <c r="A38" s="22" t="s">
        <v>154</v>
      </c>
      <c r="B38" s="23" t="s">
        <v>188</v>
      </c>
      <c r="C38" s="24" t="s">
        <v>189</v>
      </c>
      <c r="D38" s="27" t="s">
        <v>183</v>
      </c>
      <c r="E38" s="25" t="s">
        <v>184</v>
      </c>
      <c r="F38" s="27"/>
    </row>
    <row r="39" spans="1:6" ht="15" hidden="1">
      <c r="A39" s="22" t="s">
        <v>138</v>
      </c>
      <c r="B39" s="23"/>
      <c r="C39" s="24" t="s">
        <v>190</v>
      </c>
      <c r="D39" s="27" t="s">
        <v>191</v>
      </c>
      <c r="E39" s="25" t="s">
        <v>187</v>
      </c>
      <c r="F39" s="27"/>
    </row>
    <row r="40" spans="1:6" ht="15" hidden="1">
      <c r="A40" s="22" t="s">
        <v>138</v>
      </c>
      <c r="B40" s="23" t="s">
        <v>173</v>
      </c>
      <c r="C40" s="24" t="s">
        <v>192</v>
      </c>
      <c r="D40" s="27" t="s">
        <v>193</v>
      </c>
      <c r="E40" s="25" t="s">
        <v>184</v>
      </c>
      <c r="F40" s="27" t="s">
        <v>194</v>
      </c>
    </row>
    <row r="41" spans="1:6" ht="15">
      <c r="A41" s="22" t="s">
        <v>154</v>
      </c>
      <c r="B41" s="23" t="s">
        <v>173</v>
      </c>
      <c r="C41" s="24" t="s">
        <v>195</v>
      </c>
      <c r="D41" s="27" t="s">
        <v>193</v>
      </c>
      <c r="E41" s="25" t="s">
        <v>184</v>
      </c>
      <c r="F41" s="27"/>
    </row>
    <row r="42" spans="1:6" ht="15">
      <c r="A42" s="22" t="s">
        <v>154</v>
      </c>
      <c r="B42" s="23" t="s">
        <v>188</v>
      </c>
      <c r="C42" s="24" t="s">
        <v>196</v>
      </c>
      <c r="D42" s="27" t="s">
        <v>193</v>
      </c>
      <c r="E42" s="25" t="s">
        <v>184</v>
      </c>
      <c r="F42" s="27"/>
    </row>
    <row r="43" spans="1:6" ht="15" hidden="1">
      <c r="A43" s="22" t="s">
        <v>138</v>
      </c>
      <c r="B43" s="23" t="s">
        <v>71</v>
      </c>
      <c r="C43" s="24" t="s">
        <v>197</v>
      </c>
      <c r="D43" s="27" t="s">
        <v>193</v>
      </c>
      <c r="E43" s="25" t="s">
        <v>184</v>
      </c>
      <c r="F43" s="27"/>
    </row>
    <row r="44" spans="1:6" ht="15" hidden="1">
      <c r="A44" s="22" t="s">
        <v>138</v>
      </c>
      <c r="B44" s="23" t="s">
        <v>161</v>
      </c>
      <c r="C44" s="24" t="s">
        <v>198</v>
      </c>
      <c r="D44" s="27" t="s">
        <v>191</v>
      </c>
      <c r="E44" s="25" t="s">
        <v>199</v>
      </c>
      <c r="F44" s="27"/>
    </row>
    <row r="45" spans="1:6" ht="15">
      <c r="A45" s="22" t="s">
        <v>150</v>
      </c>
      <c r="B45" s="23" t="s">
        <v>161</v>
      </c>
      <c r="C45" s="24" t="s">
        <v>200</v>
      </c>
      <c r="D45" s="27" t="s">
        <v>191</v>
      </c>
      <c r="E45" s="25" t="s">
        <v>201</v>
      </c>
      <c r="F45" s="27"/>
    </row>
    <row r="46" spans="1:6" ht="15" hidden="1">
      <c r="A46" s="22" t="s">
        <v>138</v>
      </c>
      <c r="B46" s="23" t="s">
        <v>161</v>
      </c>
      <c r="C46" s="24" t="s">
        <v>202</v>
      </c>
      <c r="D46" s="27" t="s">
        <v>191</v>
      </c>
      <c r="E46" s="25" t="s">
        <v>203</v>
      </c>
      <c r="F46" s="27"/>
    </row>
    <row r="47" spans="1:6" ht="15">
      <c r="A47" s="22" t="s">
        <v>150</v>
      </c>
      <c r="B47" s="23" t="s">
        <v>161</v>
      </c>
      <c r="C47" s="24" t="s">
        <v>204</v>
      </c>
      <c r="D47" s="27" t="s">
        <v>183</v>
      </c>
      <c r="E47" s="25" t="s">
        <v>199</v>
      </c>
      <c r="F47" s="27"/>
    </row>
    <row r="48" spans="1:6" ht="15">
      <c r="A48" s="22" t="s">
        <v>150</v>
      </c>
      <c r="B48" s="23" t="s">
        <v>161</v>
      </c>
      <c r="C48" s="24" t="s">
        <v>205</v>
      </c>
      <c r="D48" s="27" t="s">
        <v>183</v>
      </c>
      <c r="E48" s="25" t="s">
        <v>206</v>
      </c>
      <c r="F48" s="27"/>
    </row>
    <row r="49" spans="1:6" ht="15">
      <c r="A49" s="22" t="s">
        <v>150</v>
      </c>
      <c r="B49" s="23" t="s">
        <v>161</v>
      </c>
      <c r="C49" s="24" t="s">
        <v>207</v>
      </c>
      <c r="D49" s="27" t="s">
        <v>183</v>
      </c>
      <c r="E49" s="25" t="s">
        <v>199</v>
      </c>
      <c r="F49" s="27"/>
    </row>
    <row r="50" spans="1:6" ht="15">
      <c r="A50" s="22" t="s">
        <v>150</v>
      </c>
      <c r="B50" s="23" t="s">
        <v>188</v>
      </c>
      <c r="C50" s="24" t="s">
        <v>208</v>
      </c>
      <c r="D50" s="27" t="s">
        <v>191</v>
      </c>
      <c r="E50" s="25" t="s">
        <v>209</v>
      </c>
      <c r="F50" s="27"/>
    </row>
    <row r="51" spans="1:6" ht="15">
      <c r="A51" s="22" t="s">
        <v>150</v>
      </c>
      <c r="B51" s="23" t="s">
        <v>161</v>
      </c>
      <c r="C51" s="24" t="s">
        <v>210</v>
      </c>
      <c r="D51" s="27" t="s">
        <v>191</v>
      </c>
      <c r="E51" s="25" t="s">
        <v>209</v>
      </c>
      <c r="F51" s="27"/>
    </row>
    <row r="52" spans="1:6" ht="15" hidden="1">
      <c r="A52" s="22" t="s">
        <v>138</v>
      </c>
      <c r="B52" s="23" t="s">
        <v>161</v>
      </c>
      <c r="C52" s="24" t="s">
        <v>211</v>
      </c>
      <c r="D52" s="27" t="s">
        <v>191</v>
      </c>
      <c r="E52" s="25" t="s">
        <v>209</v>
      </c>
      <c r="F52" s="27"/>
    </row>
    <row r="53" spans="1:6" ht="15" hidden="1">
      <c r="A53" s="22" t="s">
        <v>138</v>
      </c>
      <c r="B53" s="23" t="s">
        <v>71</v>
      </c>
      <c r="C53" s="24" t="s">
        <v>212</v>
      </c>
      <c r="D53" s="27" t="s">
        <v>183</v>
      </c>
      <c r="E53" s="25" t="s">
        <v>209</v>
      </c>
      <c r="F53" s="27"/>
    </row>
    <row r="54" spans="1:6" ht="15" hidden="1">
      <c r="A54" s="22" t="s">
        <v>138</v>
      </c>
      <c r="B54" s="23" t="s">
        <v>139</v>
      </c>
      <c r="C54" s="24" t="s">
        <v>213</v>
      </c>
      <c r="D54" s="27" t="s">
        <v>183</v>
      </c>
      <c r="E54" s="25" t="s">
        <v>209</v>
      </c>
      <c r="F54" s="27"/>
    </row>
    <row r="55" spans="1:6" ht="15" hidden="1">
      <c r="A55" s="22" t="s">
        <v>138</v>
      </c>
      <c r="B55" s="23" t="s">
        <v>71</v>
      </c>
      <c r="C55" s="24" t="s">
        <v>214</v>
      </c>
      <c r="D55" s="27" t="s">
        <v>183</v>
      </c>
      <c r="E55" s="25" t="s">
        <v>209</v>
      </c>
      <c r="F55" s="27"/>
    </row>
    <row r="56" spans="1:6" ht="15" hidden="1">
      <c r="A56" s="22" t="s">
        <v>138</v>
      </c>
      <c r="B56" s="23" t="s">
        <v>139</v>
      </c>
      <c r="C56" s="24" t="s">
        <v>215</v>
      </c>
      <c r="D56" s="27" t="s">
        <v>193</v>
      </c>
      <c r="E56" s="25" t="s">
        <v>209</v>
      </c>
      <c r="F56" s="27"/>
    </row>
    <row r="57" spans="1:6" ht="15">
      <c r="A57" s="22" t="s">
        <v>150</v>
      </c>
      <c r="B57" s="23" t="s">
        <v>71</v>
      </c>
      <c r="C57" s="24" t="s">
        <v>216</v>
      </c>
      <c r="D57" s="27" t="s">
        <v>193</v>
      </c>
      <c r="E57" s="25" t="s">
        <v>209</v>
      </c>
      <c r="F57" s="27"/>
    </row>
    <row r="58" spans="1:6" ht="15">
      <c r="A58" s="22" t="s">
        <v>150</v>
      </c>
      <c r="B58" s="23" t="s">
        <v>71</v>
      </c>
      <c r="C58" s="24" t="s">
        <v>217</v>
      </c>
      <c r="D58" s="27" t="s">
        <v>193</v>
      </c>
      <c r="E58" s="25" t="s">
        <v>209</v>
      </c>
      <c r="F58" s="27"/>
    </row>
    <row r="59" spans="1:6" ht="15" hidden="1">
      <c r="A59" s="22" t="s">
        <v>138</v>
      </c>
      <c r="B59" s="23" t="s">
        <v>139</v>
      </c>
      <c r="C59" s="24" t="s">
        <v>218</v>
      </c>
      <c r="D59" s="27" t="s">
        <v>183</v>
      </c>
      <c r="E59" s="25" t="s">
        <v>219</v>
      </c>
      <c r="F59" s="27"/>
    </row>
    <row r="60" spans="1:6" ht="15" hidden="1">
      <c r="A60" s="22" t="s">
        <v>138</v>
      </c>
      <c r="B60" s="23" t="s">
        <v>188</v>
      </c>
      <c r="C60" s="24" t="s">
        <v>220</v>
      </c>
      <c r="D60" s="27" t="s">
        <v>183</v>
      </c>
      <c r="E60" s="25" t="s">
        <v>219</v>
      </c>
      <c r="F60" s="27"/>
    </row>
    <row r="61" spans="1:6" ht="15">
      <c r="A61" s="22" t="s">
        <v>150</v>
      </c>
      <c r="B61" s="23" t="s">
        <v>71</v>
      </c>
      <c r="C61" s="24" t="s">
        <v>221</v>
      </c>
      <c r="D61" s="27" t="s">
        <v>193</v>
      </c>
      <c r="E61" s="25" t="s">
        <v>219</v>
      </c>
      <c r="F61" s="27"/>
    </row>
    <row r="62" spans="1:6" ht="15" hidden="1">
      <c r="A62" s="22" t="s">
        <v>138</v>
      </c>
      <c r="B62" s="23" t="s">
        <v>161</v>
      </c>
      <c r="C62" s="24" t="s">
        <v>222</v>
      </c>
      <c r="D62" s="27" t="s">
        <v>183</v>
      </c>
      <c r="E62" s="25" t="s">
        <v>219</v>
      </c>
      <c r="F62" s="27"/>
    </row>
    <row r="63" spans="1:6" ht="15" hidden="1">
      <c r="A63" s="22" t="s">
        <v>138</v>
      </c>
      <c r="B63" s="23" t="s">
        <v>161</v>
      </c>
      <c r="C63" s="24" t="s">
        <v>223</v>
      </c>
      <c r="D63" s="27" t="s">
        <v>191</v>
      </c>
      <c r="E63" s="25" t="s">
        <v>219</v>
      </c>
      <c r="F63" s="27"/>
    </row>
    <row r="64" spans="1:6" ht="15" hidden="1">
      <c r="A64" s="22" t="s">
        <v>138</v>
      </c>
      <c r="B64" s="23" t="s">
        <v>161</v>
      </c>
      <c r="C64" s="24" t="s">
        <v>224</v>
      </c>
      <c r="D64" s="27" t="s">
        <v>183</v>
      </c>
      <c r="E64" s="25" t="s">
        <v>219</v>
      </c>
      <c r="F64" s="27"/>
    </row>
    <row r="65" spans="1:6" ht="15" hidden="1">
      <c r="A65" s="22" t="s">
        <v>138</v>
      </c>
      <c r="B65" s="23" t="s">
        <v>161</v>
      </c>
      <c r="C65" s="24" t="s">
        <v>225</v>
      </c>
      <c r="D65" s="27" t="s">
        <v>191</v>
      </c>
      <c r="E65" s="25" t="s">
        <v>219</v>
      </c>
      <c r="F65" s="27"/>
    </row>
    <row r="66" spans="1:6" ht="15.75" customHeight="1">
      <c r="A66" s="22" t="s">
        <v>150</v>
      </c>
      <c r="B66" s="23" t="s">
        <v>71</v>
      </c>
      <c r="C66" s="24" t="s">
        <v>226</v>
      </c>
      <c r="D66" s="27" t="s">
        <v>183</v>
      </c>
      <c r="E66" s="25">
        <v>45663</v>
      </c>
      <c r="F66" s="27"/>
    </row>
    <row r="67" spans="1:6" ht="15.75" customHeight="1">
      <c r="A67" s="22" t="s">
        <v>150</v>
      </c>
      <c r="B67" s="23" t="s">
        <v>71</v>
      </c>
      <c r="C67" s="24" t="s">
        <v>227</v>
      </c>
      <c r="D67" s="27" t="s">
        <v>183</v>
      </c>
      <c r="E67" s="25">
        <v>45663</v>
      </c>
      <c r="F67" s="27"/>
    </row>
    <row r="68" spans="1:6" ht="15.75" hidden="1" customHeight="1">
      <c r="A68" s="22" t="s">
        <v>138</v>
      </c>
      <c r="B68" s="23" t="s">
        <v>173</v>
      </c>
      <c r="C68" s="24" t="s">
        <v>228</v>
      </c>
      <c r="D68" s="27" t="s">
        <v>183</v>
      </c>
      <c r="E68" s="25">
        <v>45663</v>
      </c>
      <c r="F68" s="27"/>
    </row>
    <row r="69" spans="1:6" ht="15.75" hidden="1" customHeight="1">
      <c r="A69" s="22" t="s">
        <v>138</v>
      </c>
      <c r="B69" s="23" t="s">
        <v>71</v>
      </c>
      <c r="C69" s="24" t="s">
        <v>229</v>
      </c>
      <c r="D69" s="27" t="s">
        <v>193</v>
      </c>
      <c r="E69" s="25">
        <v>45663</v>
      </c>
      <c r="F69" s="27"/>
    </row>
    <row r="70" spans="1:6" ht="15.75" customHeight="1">
      <c r="A70" s="22" t="s">
        <v>150</v>
      </c>
      <c r="B70" s="23" t="s">
        <v>71</v>
      </c>
      <c r="C70" s="24" t="s">
        <v>230</v>
      </c>
      <c r="D70" s="27" t="s">
        <v>193</v>
      </c>
      <c r="E70" s="25">
        <v>45663</v>
      </c>
      <c r="F70" s="27"/>
    </row>
    <row r="71" spans="1:6" ht="15.75" hidden="1" customHeight="1">
      <c r="A71" s="22" t="s">
        <v>138</v>
      </c>
      <c r="B71" s="23" t="s">
        <v>139</v>
      </c>
      <c r="C71" s="24" t="s">
        <v>231</v>
      </c>
      <c r="D71" s="27" t="s">
        <v>193</v>
      </c>
      <c r="E71" s="25">
        <v>45663</v>
      </c>
      <c r="F71" s="27"/>
    </row>
    <row r="72" spans="1:6" ht="15.75" hidden="1" customHeight="1">
      <c r="A72" s="22" t="s">
        <v>138</v>
      </c>
      <c r="B72" s="23" t="s">
        <v>161</v>
      </c>
      <c r="C72" s="24" t="s">
        <v>232</v>
      </c>
      <c r="D72" s="27" t="s">
        <v>191</v>
      </c>
      <c r="E72" s="25">
        <v>45663</v>
      </c>
      <c r="F72" s="27"/>
    </row>
    <row r="73" spans="1:6" ht="15.75" customHeight="1">
      <c r="A73" s="22" t="s">
        <v>150</v>
      </c>
      <c r="B73" s="23" t="s">
        <v>139</v>
      </c>
      <c r="C73" s="24" t="s">
        <v>233</v>
      </c>
      <c r="D73" s="27" t="s">
        <v>191</v>
      </c>
      <c r="E73" s="25">
        <v>45663</v>
      </c>
      <c r="F73" s="27"/>
    </row>
    <row r="74" spans="1:6" ht="15.75" customHeight="1">
      <c r="A74" s="22" t="s">
        <v>150</v>
      </c>
      <c r="B74" s="23" t="s">
        <v>71</v>
      </c>
      <c r="C74" s="24" t="s">
        <v>234</v>
      </c>
      <c r="D74" s="27" t="s">
        <v>235</v>
      </c>
      <c r="E74" s="25">
        <v>45663</v>
      </c>
      <c r="F74" s="27"/>
    </row>
    <row r="75" spans="1:6" ht="15.75" customHeight="1">
      <c r="A75" s="22" t="s">
        <v>150</v>
      </c>
      <c r="B75" s="23" t="s">
        <v>161</v>
      </c>
      <c r="C75" s="24" t="s">
        <v>236</v>
      </c>
      <c r="D75" s="126" t="s">
        <v>237</v>
      </c>
      <c r="E75" s="25" t="s">
        <v>238</v>
      </c>
      <c r="F75" s="27"/>
    </row>
    <row r="76" spans="1:6" ht="15.75" hidden="1" customHeight="1">
      <c r="A76" s="22" t="s">
        <v>138</v>
      </c>
      <c r="B76" s="23" t="s">
        <v>188</v>
      </c>
      <c r="C76" s="24" t="s">
        <v>239</v>
      </c>
      <c r="D76" s="126" t="s">
        <v>237</v>
      </c>
      <c r="E76" s="25" t="s">
        <v>238</v>
      </c>
      <c r="F76" s="27"/>
    </row>
    <row r="77" spans="1:6" ht="15.75" hidden="1" customHeight="1">
      <c r="A77" s="22" t="s">
        <v>138</v>
      </c>
      <c r="B77" s="23" t="s">
        <v>188</v>
      </c>
      <c r="C77" s="24" t="s">
        <v>240</v>
      </c>
      <c r="D77" s="126" t="s">
        <v>191</v>
      </c>
      <c r="E77" s="25" t="s">
        <v>238</v>
      </c>
      <c r="F77" s="27"/>
    </row>
    <row r="78" spans="1:6" ht="15.75" customHeight="1">
      <c r="A78" s="22" t="s">
        <v>150</v>
      </c>
      <c r="B78" s="23" t="s">
        <v>161</v>
      </c>
      <c r="C78" s="24" t="s">
        <v>241</v>
      </c>
      <c r="D78" s="126" t="s">
        <v>191</v>
      </c>
      <c r="E78" s="25" t="s">
        <v>238</v>
      </c>
      <c r="F78" s="27"/>
    </row>
    <row r="79" spans="1:6" ht="15.75" hidden="1" customHeight="1">
      <c r="A79" s="22" t="s">
        <v>138</v>
      </c>
      <c r="B79" s="23" t="s">
        <v>139</v>
      </c>
      <c r="C79" s="24" t="s">
        <v>242</v>
      </c>
      <c r="D79" s="126" t="s">
        <v>193</v>
      </c>
      <c r="E79" s="25" t="s">
        <v>238</v>
      </c>
      <c r="F79" s="27"/>
    </row>
    <row r="80" spans="1:6" ht="15.75" hidden="1" customHeight="1">
      <c r="A80" s="22" t="s">
        <v>138</v>
      </c>
      <c r="B80" s="23" t="s">
        <v>188</v>
      </c>
      <c r="C80" s="24" t="s">
        <v>243</v>
      </c>
      <c r="D80" s="126" t="s">
        <v>193</v>
      </c>
      <c r="E80" s="25" t="s">
        <v>238</v>
      </c>
      <c r="F80" s="27"/>
    </row>
    <row r="81" spans="1:6" ht="15.75" customHeight="1">
      <c r="A81" s="22" t="s">
        <v>244</v>
      </c>
      <c r="B81" s="23" t="s">
        <v>71</v>
      </c>
      <c r="C81" s="24" t="s">
        <v>245</v>
      </c>
      <c r="D81" s="126" t="s">
        <v>193</v>
      </c>
      <c r="E81" s="25" t="s">
        <v>238</v>
      </c>
      <c r="F81" s="27"/>
    </row>
    <row r="82" spans="1:6" ht="15.75" hidden="1" customHeight="1">
      <c r="A82" s="22" t="s">
        <v>138</v>
      </c>
      <c r="B82" s="23" t="s">
        <v>161</v>
      </c>
      <c r="C82" s="24" t="s">
        <v>246</v>
      </c>
      <c r="D82" s="126" t="s">
        <v>183</v>
      </c>
      <c r="E82" s="25" t="s">
        <v>238</v>
      </c>
      <c r="F82" s="27"/>
    </row>
    <row r="83" spans="1:6" ht="15.75" customHeight="1">
      <c r="A83" s="22" t="s">
        <v>150</v>
      </c>
      <c r="B83" s="23" t="s">
        <v>161</v>
      </c>
      <c r="C83" s="24" t="s">
        <v>247</v>
      </c>
      <c r="D83" s="126" t="s">
        <v>183</v>
      </c>
      <c r="E83" s="25" t="s">
        <v>238</v>
      </c>
      <c r="F83" s="27"/>
    </row>
    <row r="84" spans="1:6" ht="15.75" customHeight="1">
      <c r="A84" s="22" t="s">
        <v>150</v>
      </c>
      <c r="B84" s="23" t="s">
        <v>188</v>
      </c>
      <c r="C84" s="24" t="s">
        <v>248</v>
      </c>
      <c r="D84" s="126" t="s">
        <v>249</v>
      </c>
      <c r="E84" s="25" t="s">
        <v>238</v>
      </c>
      <c r="F84" s="27"/>
    </row>
    <row r="85" spans="1:6" ht="15.75" hidden="1" customHeight="1">
      <c r="A85" s="22" t="s">
        <v>138</v>
      </c>
      <c r="B85" s="23" t="s">
        <v>188</v>
      </c>
      <c r="C85" s="24" t="s">
        <v>250</v>
      </c>
      <c r="D85" s="127" t="s">
        <v>193</v>
      </c>
      <c r="E85" s="25" t="s">
        <v>238</v>
      </c>
      <c r="F85" s="27"/>
    </row>
    <row r="86" spans="1:6" ht="15.75" hidden="1" customHeight="1">
      <c r="A86" s="22" t="s">
        <v>138</v>
      </c>
      <c r="B86" s="23" t="s">
        <v>139</v>
      </c>
      <c r="C86" s="24" t="s">
        <v>251</v>
      </c>
      <c r="D86" s="127" t="s">
        <v>193</v>
      </c>
      <c r="E86" s="25" t="s">
        <v>238</v>
      </c>
      <c r="F86" s="27"/>
    </row>
    <row r="87" spans="1:6" ht="15.75" customHeight="1">
      <c r="A87" s="22" t="s">
        <v>150</v>
      </c>
      <c r="B87" s="23" t="s">
        <v>139</v>
      </c>
      <c r="C87" s="24" t="s">
        <v>252</v>
      </c>
      <c r="D87" s="127" t="s">
        <v>183</v>
      </c>
      <c r="E87" s="25" t="s">
        <v>238</v>
      </c>
      <c r="F87" s="27"/>
    </row>
    <row r="88" spans="1:6" ht="15.75" customHeight="1">
      <c r="A88" s="22" t="s">
        <v>150</v>
      </c>
      <c r="B88" s="23" t="s">
        <v>139</v>
      </c>
      <c r="C88" s="24" t="s">
        <v>253</v>
      </c>
      <c r="D88" s="127" t="s">
        <v>183</v>
      </c>
      <c r="E88" s="25" t="s">
        <v>238</v>
      </c>
      <c r="F88" s="27"/>
    </row>
    <row r="89" spans="1:6" ht="15.75" customHeight="1">
      <c r="A89" s="22" t="s">
        <v>150</v>
      </c>
      <c r="B89" s="23" t="s">
        <v>188</v>
      </c>
      <c r="C89" s="24" t="s">
        <v>254</v>
      </c>
      <c r="D89" s="127" t="s">
        <v>255</v>
      </c>
      <c r="E89" s="25" t="s">
        <v>238</v>
      </c>
      <c r="F89" s="27"/>
    </row>
    <row r="90" spans="1:6" ht="15.75" customHeight="1">
      <c r="A90" s="22" t="s">
        <v>150</v>
      </c>
      <c r="B90" s="23" t="s">
        <v>71</v>
      </c>
      <c r="C90" s="24" t="s">
        <v>256</v>
      </c>
      <c r="D90" s="127" t="s">
        <v>255</v>
      </c>
      <c r="E90" s="25" t="s">
        <v>238</v>
      </c>
      <c r="F90" s="27"/>
    </row>
    <row r="91" spans="1:6" ht="15.75" customHeight="1">
      <c r="A91" s="22" t="s">
        <v>150</v>
      </c>
      <c r="B91" s="23" t="s">
        <v>71</v>
      </c>
      <c r="C91" s="24" t="s">
        <v>257</v>
      </c>
      <c r="D91" s="127" t="s">
        <v>255</v>
      </c>
      <c r="E91" s="25" t="s">
        <v>238</v>
      </c>
      <c r="F91" s="27"/>
    </row>
    <row r="92" spans="1:6" ht="15.75" customHeight="1">
      <c r="A92" s="22" t="s">
        <v>138</v>
      </c>
      <c r="B92" s="23" t="s">
        <v>188</v>
      </c>
      <c r="C92" s="24" t="s">
        <v>258</v>
      </c>
      <c r="D92" s="127" t="s">
        <v>191</v>
      </c>
      <c r="E92" s="25" t="s">
        <v>238</v>
      </c>
      <c r="F92" s="27"/>
    </row>
    <row r="93" spans="1:6" ht="15.75" customHeight="1">
      <c r="A93" s="22"/>
      <c r="B93" s="23"/>
      <c r="C93" s="24"/>
      <c r="D93" s="24"/>
      <c r="E93" s="25"/>
      <c r="F93" s="27"/>
    </row>
    <row r="94" spans="1:6" ht="15.75" customHeight="1">
      <c r="A94" s="22"/>
      <c r="B94" s="23"/>
      <c r="C94" s="24"/>
      <c r="D94" s="24"/>
      <c r="E94" s="25"/>
      <c r="F94" s="27"/>
    </row>
    <row r="95" spans="1:6" ht="15.75" customHeight="1">
      <c r="A95" s="22"/>
      <c r="B95" s="23"/>
      <c r="C95" s="24"/>
      <c r="D95" s="24"/>
      <c r="E95" s="25"/>
      <c r="F95" s="27"/>
    </row>
    <row r="96" spans="1:6" ht="15.75" customHeight="1">
      <c r="A96" s="22"/>
      <c r="B96" s="23"/>
      <c r="C96" s="24"/>
      <c r="D96" s="24"/>
      <c r="E96" s="25"/>
      <c r="F96" s="27"/>
    </row>
    <row r="97" spans="1:6" ht="15.75" customHeight="1">
      <c r="A97" s="22"/>
      <c r="B97" s="23"/>
      <c r="C97" s="24"/>
      <c r="D97" s="24"/>
      <c r="E97" s="25"/>
      <c r="F97" s="27"/>
    </row>
    <row r="98" spans="1:6" ht="15.75" customHeight="1">
      <c r="A98" s="22"/>
      <c r="B98" s="23"/>
      <c r="C98" s="24"/>
      <c r="D98" s="24"/>
      <c r="E98" s="25"/>
      <c r="F98" s="27"/>
    </row>
    <row r="99" spans="1:6" ht="15.75" customHeight="1">
      <c r="A99" s="22"/>
      <c r="B99" s="23"/>
      <c r="C99" s="24"/>
      <c r="D99" s="24"/>
      <c r="E99" s="25"/>
      <c r="F99" s="27"/>
    </row>
    <row r="100" spans="1:6" ht="15.75" customHeight="1">
      <c r="A100" s="22"/>
      <c r="B100" s="23"/>
      <c r="C100" s="24"/>
      <c r="D100" s="24"/>
      <c r="E100" s="25"/>
      <c r="F100" s="27"/>
    </row>
    <row r="101" spans="1:6" ht="15.75" customHeight="1">
      <c r="A101" s="22"/>
      <c r="B101" s="23"/>
      <c r="C101" s="24"/>
      <c r="D101" s="24"/>
      <c r="E101" s="25"/>
      <c r="F101" s="27"/>
    </row>
    <row r="102" spans="1:6" ht="15.75" customHeight="1">
      <c r="A102" s="22"/>
      <c r="B102" s="23"/>
      <c r="C102" s="24"/>
      <c r="D102" s="24"/>
      <c r="E102" s="25"/>
      <c r="F102" s="27"/>
    </row>
    <row r="103" spans="1:6" ht="15.75" customHeight="1">
      <c r="A103" s="22"/>
      <c r="B103" s="23"/>
      <c r="C103" s="24"/>
      <c r="D103" s="24"/>
      <c r="E103" s="25"/>
      <c r="F103" s="27"/>
    </row>
    <row r="104" spans="1:6" ht="15.75" customHeight="1">
      <c r="A104" s="22"/>
      <c r="B104" s="23"/>
      <c r="C104" s="24"/>
      <c r="D104" s="24"/>
      <c r="E104" s="25"/>
      <c r="F104" s="27"/>
    </row>
    <row r="105" spans="1:6" ht="15.75" customHeight="1">
      <c r="A105" s="22"/>
      <c r="B105" s="23"/>
      <c r="C105" s="24"/>
      <c r="D105" s="24"/>
      <c r="E105" s="25"/>
      <c r="F105" s="27"/>
    </row>
    <row r="106" spans="1:6" ht="15.75" customHeight="1">
      <c r="A106" s="22"/>
      <c r="B106" s="23"/>
      <c r="C106" s="24"/>
      <c r="D106" s="24"/>
      <c r="E106" s="25"/>
      <c r="F106" s="27"/>
    </row>
    <row r="107" spans="1:6" ht="15.75" customHeight="1">
      <c r="A107" s="22"/>
      <c r="B107" s="23"/>
      <c r="C107" s="24"/>
      <c r="D107" s="24"/>
      <c r="E107" s="25"/>
      <c r="F107" s="27"/>
    </row>
    <row r="108" spans="1:6" ht="15.75" customHeight="1">
      <c r="A108" s="22"/>
      <c r="B108" s="23"/>
      <c r="C108" s="24"/>
      <c r="D108" s="24"/>
      <c r="E108" s="25"/>
      <c r="F108" s="27"/>
    </row>
    <row r="109" spans="1:6" ht="15.75" customHeight="1">
      <c r="A109" s="22"/>
      <c r="B109" s="23"/>
      <c r="C109" s="24"/>
      <c r="D109" s="24"/>
      <c r="E109" s="25"/>
      <c r="F109" s="27"/>
    </row>
    <row r="110" spans="1:6" ht="15.75" customHeight="1">
      <c r="A110" s="22"/>
      <c r="B110" s="23"/>
      <c r="C110" s="24"/>
      <c r="D110" s="24"/>
      <c r="E110" s="25"/>
      <c r="F110" s="27"/>
    </row>
    <row r="111" spans="1:6" ht="15.75" customHeight="1">
      <c r="A111" s="22"/>
      <c r="B111" s="23"/>
      <c r="C111" s="24"/>
      <c r="D111" s="24"/>
      <c r="E111" s="25"/>
      <c r="F111" s="27"/>
    </row>
    <row r="112" spans="1:6" ht="15.75" customHeight="1">
      <c r="A112" s="22"/>
      <c r="B112" s="23"/>
      <c r="C112" s="24"/>
      <c r="D112" s="24"/>
      <c r="E112" s="25"/>
      <c r="F112" s="27"/>
    </row>
    <row r="113" spans="1:6" ht="15.75" customHeight="1">
      <c r="A113" s="22"/>
      <c r="B113" s="23"/>
      <c r="C113" s="24"/>
      <c r="D113" s="24"/>
      <c r="E113" s="25"/>
      <c r="F113" s="27"/>
    </row>
    <row r="114" spans="1:6" ht="15.75" customHeight="1">
      <c r="A114" s="22"/>
      <c r="B114" s="23"/>
      <c r="C114" s="24"/>
      <c r="D114" s="24"/>
      <c r="E114" s="25"/>
      <c r="F114" s="27"/>
    </row>
    <row r="115" spans="1:6" ht="15.75" customHeight="1">
      <c r="A115" s="22"/>
      <c r="B115" s="23"/>
      <c r="C115" s="24"/>
      <c r="D115" s="24"/>
      <c r="E115" s="25"/>
      <c r="F115" s="27"/>
    </row>
    <row r="116" spans="1:6" ht="15.75" customHeight="1">
      <c r="A116" s="22"/>
      <c r="B116" s="23"/>
      <c r="C116" s="24"/>
      <c r="D116" s="24"/>
      <c r="E116" s="25"/>
      <c r="F116" s="27"/>
    </row>
    <row r="117" spans="1:6" ht="15.75" customHeight="1">
      <c r="A117" s="22"/>
      <c r="B117" s="23"/>
      <c r="C117" s="24"/>
      <c r="D117" s="24"/>
      <c r="E117" s="25"/>
      <c r="F117" s="27"/>
    </row>
    <row r="118" spans="1:6" ht="15.75" customHeight="1">
      <c r="A118" s="22"/>
      <c r="B118" s="23"/>
      <c r="C118" s="24"/>
      <c r="D118" s="24"/>
      <c r="E118" s="25"/>
      <c r="F118" s="27"/>
    </row>
    <row r="119" spans="1:6" ht="15.75" customHeight="1">
      <c r="A119" s="22"/>
      <c r="B119" s="23"/>
      <c r="C119" s="24"/>
      <c r="D119" s="24"/>
      <c r="E119" s="25"/>
      <c r="F119" s="27"/>
    </row>
    <row r="120" spans="1:6" ht="15.75" customHeight="1">
      <c r="A120" s="22"/>
      <c r="B120" s="23"/>
      <c r="C120" s="24"/>
      <c r="D120" s="24"/>
      <c r="E120" s="25"/>
      <c r="F120" s="27"/>
    </row>
    <row r="121" spans="1:6" ht="15.75" customHeight="1">
      <c r="A121" s="22"/>
      <c r="B121" s="23"/>
      <c r="C121" s="24"/>
      <c r="D121" s="24"/>
      <c r="E121" s="25"/>
      <c r="F121" s="27"/>
    </row>
    <row r="122" spans="1:6" ht="15.75" customHeight="1">
      <c r="A122" s="22"/>
      <c r="B122" s="23"/>
      <c r="C122" s="24"/>
      <c r="D122" s="24"/>
      <c r="E122" s="25"/>
      <c r="F122" s="27"/>
    </row>
    <row r="123" spans="1:6" ht="15.75" customHeight="1">
      <c r="A123" s="22"/>
      <c r="B123" s="23"/>
      <c r="C123" s="24"/>
      <c r="D123" s="24"/>
      <c r="E123" s="25"/>
      <c r="F123" s="27"/>
    </row>
    <row r="124" spans="1:6" ht="15.75" customHeight="1">
      <c r="A124" s="22"/>
      <c r="B124" s="23"/>
      <c r="C124" s="24"/>
      <c r="D124" s="24"/>
      <c r="E124" s="25"/>
      <c r="F124" s="27"/>
    </row>
    <row r="125" spans="1:6" ht="15.75" customHeight="1">
      <c r="A125" s="22"/>
      <c r="B125" s="23"/>
      <c r="C125" s="24"/>
      <c r="D125" s="24"/>
      <c r="E125" s="25"/>
      <c r="F125" s="27"/>
    </row>
    <row r="126" spans="1:6" ht="15.75" customHeight="1">
      <c r="A126" s="22"/>
      <c r="B126" s="23"/>
      <c r="C126" s="24"/>
      <c r="D126" s="24"/>
      <c r="E126" s="25"/>
      <c r="F126" s="27"/>
    </row>
    <row r="127" spans="1:6" ht="15.75" customHeight="1">
      <c r="A127" s="22"/>
      <c r="B127" s="23"/>
      <c r="C127" s="24"/>
      <c r="D127" s="24"/>
      <c r="E127" s="25"/>
      <c r="F127" s="27"/>
    </row>
    <row r="128" spans="1:6" ht="15.75" customHeight="1">
      <c r="A128" s="22"/>
      <c r="B128" s="23"/>
      <c r="C128" s="24"/>
      <c r="D128" s="24"/>
      <c r="E128" s="25"/>
      <c r="F128" s="27"/>
    </row>
    <row r="129" spans="1:6" ht="15.75" customHeight="1">
      <c r="A129" s="22"/>
      <c r="B129" s="23"/>
      <c r="C129" s="24"/>
      <c r="D129" s="24"/>
      <c r="E129" s="25"/>
      <c r="F129" s="27"/>
    </row>
    <row r="130" spans="1:6" ht="15.75" customHeight="1">
      <c r="A130" s="22"/>
      <c r="B130" s="23"/>
      <c r="C130" s="24"/>
      <c r="D130" s="24"/>
      <c r="E130" s="25"/>
      <c r="F130" s="27"/>
    </row>
    <row r="131" spans="1:6" ht="15.75" customHeight="1">
      <c r="A131" s="22"/>
      <c r="B131" s="23"/>
      <c r="C131" s="24"/>
      <c r="D131" s="24"/>
      <c r="E131" s="25"/>
      <c r="F131" s="27"/>
    </row>
    <row r="132" spans="1:6" ht="15.75" customHeight="1">
      <c r="A132" s="22"/>
      <c r="B132" s="23"/>
      <c r="C132" s="24"/>
      <c r="D132" s="24"/>
      <c r="E132" s="25"/>
      <c r="F132" s="27"/>
    </row>
    <row r="133" spans="1:6" ht="15.75" customHeight="1">
      <c r="A133" s="22"/>
      <c r="B133" s="23"/>
      <c r="C133" s="24"/>
      <c r="D133" s="24"/>
      <c r="E133" s="25"/>
      <c r="F133" s="27"/>
    </row>
    <row r="134" spans="1:6" ht="15.75" customHeight="1">
      <c r="A134" s="22"/>
      <c r="B134" s="23"/>
      <c r="C134" s="24"/>
      <c r="D134" s="24"/>
      <c r="E134" s="25"/>
      <c r="F134" s="27"/>
    </row>
    <row r="135" spans="1:6" ht="15.75" customHeight="1">
      <c r="A135" s="22"/>
      <c r="B135" s="23"/>
      <c r="C135" s="24"/>
      <c r="D135" s="24"/>
      <c r="E135" s="25"/>
      <c r="F135" s="27"/>
    </row>
    <row r="136" spans="1:6" ht="15.75" customHeight="1">
      <c r="A136" s="22"/>
      <c r="B136" s="23"/>
      <c r="C136" s="24"/>
      <c r="D136" s="24"/>
      <c r="E136" s="25"/>
      <c r="F136" s="27"/>
    </row>
    <row r="137" spans="1:6" ht="15.75" customHeight="1">
      <c r="A137" s="22"/>
      <c r="B137" s="23"/>
      <c r="C137" s="24"/>
      <c r="D137" s="24"/>
      <c r="E137" s="25"/>
      <c r="F137" s="27"/>
    </row>
    <row r="138" spans="1:6" ht="15.75" customHeight="1">
      <c r="A138" s="22"/>
      <c r="B138" s="23"/>
      <c r="C138" s="24"/>
      <c r="D138" s="24"/>
      <c r="E138" s="25"/>
      <c r="F138" s="27"/>
    </row>
    <row r="139" spans="1:6" ht="15.75" customHeight="1">
      <c r="A139" s="22"/>
      <c r="B139" s="23"/>
      <c r="C139" s="24"/>
      <c r="D139" s="24"/>
      <c r="E139" s="25"/>
      <c r="F139" s="27"/>
    </row>
    <row r="140" spans="1:6" ht="15.75" customHeight="1">
      <c r="A140" s="22"/>
      <c r="B140" s="23"/>
      <c r="C140" s="24"/>
      <c r="D140" s="24"/>
      <c r="E140" s="25"/>
      <c r="F140" s="27"/>
    </row>
    <row r="141" spans="1:6" ht="15.75" customHeight="1">
      <c r="A141" s="22"/>
      <c r="B141" s="23"/>
      <c r="C141" s="24"/>
      <c r="D141" s="24"/>
      <c r="E141" s="25"/>
      <c r="F141" s="27"/>
    </row>
    <row r="142" spans="1:6" ht="15.75" customHeight="1">
      <c r="A142" s="22"/>
      <c r="B142" s="23"/>
      <c r="C142" s="24"/>
      <c r="D142" s="24"/>
      <c r="E142" s="25"/>
      <c r="F142" s="27"/>
    </row>
    <row r="143" spans="1:6" ht="15.75" customHeight="1">
      <c r="A143" s="22"/>
      <c r="B143" s="23"/>
      <c r="C143" s="24"/>
      <c r="D143" s="24"/>
      <c r="E143" s="25"/>
      <c r="F143" s="27"/>
    </row>
    <row r="144" spans="1:6" ht="15.75" customHeight="1">
      <c r="A144" s="22"/>
      <c r="B144" s="23"/>
      <c r="C144" s="24"/>
      <c r="D144" s="24"/>
      <c r="E144" s="25"/>
      <c r="F144" s="27"/>
    </row>
    <row r="145" spans="1:6" ht="15.75" customHeight="1">
      <c r="A145" s="22"/>
      <c r="B145" s="23"/>
      <c r="C145" s="24"/>
      <c r="D145" s="24"/>
      <c r="E145" s="25"/>
      <c r="F145" s="27"/>
    </row>
    <row r="146" spans="1:6" ht="15.75" customHeight="1">
      <c r="A146" s="22"/>
      <c r="B146" s="23"/>
      <c r="C146" s="24"/>
      <c r="D146" s="24"/>
      <c r="E146" s="25"/>
      <c r="F146" s="27"/>
    </row>
    <row r="147" spans="1:6" ht="15.75" customHeight="1">
      <c r="A147" s="22"/>
      <c r="B147" s="23"/>
      <c r="C147" s="24"/>
      <c r="D147" s="24"/>
      <c r="E147" s="25"/>
      <c r="F147" s="27"/>
    </row>
    <row r="148" spans="1:6" ht="15.75" customHeight="1">
      <c r="A148" s="22"/>
      <c r="B148" s="23"/>
      <c r="C148" s="24"/>
      <c r="D148" s="24"/>
      <c r="E148" s="25"/>
      <c r="F148" s="27"/>
    </row>
    <row r="149" spans="1:6" ht="15.75" customHeight="1">
      <c r="A149" s="22"/>
      <c r="B149" s="23"/>
      <c r="C149" s="24"/>
      <c r="D149" s="24"/>
      <c r="E149" s="25"/>
      <c r="F149" s="27"/>
    </row>
    <row r="150" spans="1:6" ht="15.75" customHeight="1">
      <c r="A150" s="22"/>
      <c r="B150" s="23"/>
      <c r="C150" s="24"/>
      <c r="D150" s="24"/>
      <c r="E150" s="25"/>
      <c r="F150" s="27"/>
    </row>
    <row r="151" spans="1:6" ht="15.75" customHeight="1">
      <c r="A151" s="22"/>
      <c r="B151" s="23"/>
      <c r="C151" s="24"/>
      <c r="D151" s="24"/>
      <c r="E151" s="25"/>
      <c r="F151" s="27"/>
    </row>
    <row r="152" spans="1:6" ht="15.75" customHeight="1">
      <c r="A152" s="22"/>
      <c r="B152" s="23"/>
      <c r="C152" s="24"/>
      <c r="D152" s="24"/>
      <c r="E152" s="25"/>
      <c r="F152" s="27"/>
    </row>
    <row r="153" spans="1:6" ht="15.75" customHeight="1">
      <c r="A153" s="22"/>
      <c r="B153" s="23"/>
      <c r="C153" s="24"/>
      <c r="D153" s="24"/>
      <c r="E153" s="25"/>
      <c r="F153" s="27"/>
    </row>
    <row r="154" spans="1:6" ht="15.75" customHeight="1">
      <c r="A154" s="22"/>
      <c r="B154" s="23"/>
      <c r="C154" s="24"/>
      <c r="D154" s="24"/>
      <c r="E154" s="25"/>
      <c r="F154" s="27"/>
    </row>
    <row r="155" spans="1:6" ht="15.75" customHeight="1">
      <c r="A155" s="22"/>
      <c r="B155" s="23"/>
      <c r="C155" s="24"/>
      <c r="D155" s="24"/>
      <c r="E155" s="25"/>
      <c r="F155" s="27"/>
    </row>
    <row r="156" spans="1:6" ht="15.75" customHeight="1">
      <c r="A156" s="22"/>
      <c r="B156" s="23"/>
      <c r="C156" s="24"/>
      <c r="D156" s="24"/>
      <c r="E156" s="25"/>
      <c r="F156" s="27"/>
    </row>
    <row r="157" spans="1:6" ht="15.75" customHeight="1">
      <c r="A157" s="22"/>
      <c r="B157" s="23"/>
      <c r="C157" s="24"/>
      <c r="D157" s="24"/>
      <c r="E157" s="25"/>
      <c r="F157" s="27"/>
    </row>
    <row r="158" spans="1:6" ht="15.75" customHeight="1">
      <c r="A158" s="22"/>
      <c r="B158" s="23"/>
      <c r="C158" s="24"/>
      <c r="D158" s="24"/>
      <c r="E158" s="25"/>
      <c r="F158" s="27"/>
    </row>
    <row r="159" spans="1:6" ht="15.75" customHeight="1">
      <c r="A159" s="22"/>
      <c r="B159" s="23"/>
      <c r="C159" s="24"/>
      <c r="D159" s="24"/>
      <c r="E159" s="25"/>
      <c r="F159" s="27"/>
    </row>
    <row r="160" spans="1:6" ht="15.75" customHeight="1">
      <c r="A160" s="22"/>
      <c r="B160" s="23"/>
      <c r="C160" s="24"/>
      <c r="D160" s="24"/>
      <c r="E160" s="25"/>
      <c r="F160" s="27"/>
    </row>
    <row r="161" spans="1:6" ht="15.75" customHeight="1">
      <c r="A161" s="22"/>
      <c r="B161" s="23"/>
      <c r="C161" s="24"/>
      <c r="D161" s="24"/>
      <c r="E161" s="25"/>
      <c r="F161" s="27"/>
    </row>
    <row r="162" spans="1:6" ht="15.75" customHeight="1">
      <c r="A162" s="22"/>
      <c r="B162" s="23"/>
      <c r="C162" s="24"/>
      <c r="D162" s="24"/>
      <c r="E162" s="25"/>
      <c r="F162" s="27"/>
    </row>
    <row r="163" spans="1:6" ht="15.75" customHeight="1">
      <c r="A163" s="22"/>
      <c r="B163" s="23"/>
      <c r="C163" s="24"/>
      <c r="D163" s="24"/>
      <c r="E163" s="25"/>
      <c r="F163" s="27"/>
    </row>
    <row r="164" spans="1:6" ht="15.75" customHeight="1">
      <c r="A164" s="22"/>
      <c r="B164" s="23"/>
      <c r="C164" s="24"/>
      <c r="D164" s="24"/>
      <c r="E164" s="25"/>
      <c r="F164" s="27"/>
    </row>
    <row r="165" spans="1:6" ht="15.75" customHeight="1">
      <c r="A165" s="22"/>
      <c r="B165" s="23"/>
      <c r="C165" s="24"/>
      <c r="D165" s="24"/>
      <c r="E165" s="25"/>
      <c r="F165" s="27"/>
    </row>
    <row r="166" spans="1:6" ht="15.75" customHeight="1">
      <c r="A166" s="22"/>
      <c r="B166" s="23"/>
      <c r="C166" s="24"/>
      <c r="D166" s="24"/>
      <c r="E166" s="25"/>
      <c r="F166" s="27"/>
    </row>
    <row r="167" spans="1:6" ht="15.75" customHeight="1">
      <c r="A167" s="22"/>
      <c r="B167" s="23"/>
      <c r="C167" s="24"/>
      <c r="D167" s="24"/>
      <c r="E167" s="25"/>
      <c r="F167" s="27"/>
    </row>
    <row r="168" spans="1:6" ht="15.75" customHeight="1">
      <c r="A168" s="22"/>
      <c r="B168" s="23"/>
      <c r="C168" s="24"/>
      <c r="D168" s="24"/>
      <c r="E168" s="25"/>
      <c r="F168" s="27"/>
    </row>
    <row r="169" spans="1:6" ht="15.75" customHeight="1">
      <c r="A169" s="22"/>
      <c r="B169" s="23"/>
      <c r="C169" s="24"/>
      <c r="D169" s="24"/>
      <c r="E169" s="25"/>
      <c r="F169" s="27"/>
    </row>
    <row r="170" spans="1:6" ht="15.75" customHeight="1">
      <c r="A170" s="22"/>
      <c r="B170" s="23"/>
      <c r="C170" s="24"/>
      <c r="D170" s="24"/>
      <c r="E170" s="25"/>
      <c r="F170" s="27"/>
    </row>
    <row r="171" spans="1:6" ht="15.75" customHeight="1">
      <c r="A171" s="22"/>
      <c r="B171" s="23"/>
      <c r="C171" s="24"/>
      <c r="D171" s="24"/>
      <c r="E171" s="25"/>
      <c r="F171" s="27"/>
    </row>
    <row r="172" spans="1:6" ht="15.75" customHeight="1">
      <c r="A172" s="22"/>
      <c r="B172" s="23"/>
      <c r="C172" s="24"/>
      <c r="D172" s="24"/>
      <c r="E172" s="25"/>
      <c r="F172" s="27"/>
    </row>
    <row r="173" spans="1:6" ht="15.75" customHeight="1">
      <c r="A173" s="22"/>
      <c r="B173" s="23"/>
      <c r="C173" s="24"/>
      <c r="D173" s="24"/>
      <c r="E173" s="25"/>
      <c r="F173" s="27"/>
    </row>
    <row r="174" spans="1:6" ht="15.75" customHeight="1">
      <c r="A174" s="22"/>
      <c r="B174" s="23"/>
      <c r="C174" s="24"/>
      <c r="D174" s="24"/>
      <c r="E174" s="25"/>
      <c r="F174" s="27"/>
    </row>
    <row r="175" spans="1:6" ht="15.75" customHeight="1">
      <c r="A175" s="22"/>
      <c r="B175" s="23"/>
      <c r="C175" s="24"/>
      <c r="D175" s="24"/>
      <c r="E175" s="25"/>
      <c r="F175" s="27"/>
    </row>
    <row r="176" spans="1:6" ht="15.75" customHeight="1">
      <c r="A176" s="22"/>
      <c r="B176" s="23"/>
      <c r="C176" s="24"/>
      <c r="D176" s="24"/>
      <c r="E176" s="25"/>
      <c r="F176" s="27"/>
    </row>
    <row r="177" spans="1:6" ht="15.75" customHeight="1">
      <c r="A177" s="22"/>
      <c r="B177" s="23"/>
      <c r="C177" s="24"/>
      <c r="D177" s="24"/>
      <c r="E177" s="25"/>
      <c r="F177" s="27"/>
    </row>
    <row r="178" spans="1:6" ht="15.75" customHeight="1">
      <c r="A178" s="22"/>
      <c r="B178" s="23"/>
      <c r="C178" s="24"/>
      <c r="D178" s="24"/>
      <c r="E178" s="25"/>
      <c r="F178" s="27"/>
    </row>
    <row r="179" spans="1:6" ht="15.75" customHeight="1">
      <c r="A179" s="22"/>
      <c r="B179" s="23"/>
      <c r="C179" s="24"/>
      <c r="D179" s="24"/>
      <c r="E179" s="25"/>
      <c r="F179" s="27"/>
    </row>
    <row r="180" spans="1:6" ht="15.75" customHeight="1">
      <c r="A180" s="22"/>
      <c r="B180" s="23"/>
      <c r="C180" s="24"/>
      <c r="D180" s="24"/>
      <c r="E180" s="25"/>
      <c r="F180" s="27"/>
    </row>
    <row r="181" spans="1:6" ht="15.75" customHeight="1">
      <c r="A181" s="22"/>
      <c r="B181" s="23"/>
      <c r="C181" s="24"/>
      <c r="D181" s="24"/>
      <c r="E181" s="25"/>
      <c r="F181" s="27"/>
    </row>
    <row r="182" spans="1:6" ht="15.75" customHeight="1">
      <c r="A182" s="22"/>
      <c r="B182" s="23"/>
      <c r="C182" s="24"/>
      <c r="D182" s="24"/>
      <c r="E182" s="25"/>
      <c r="F182" s="27"/>
    </row>
    <row r="183" spans="1:6" ht="15.75" customHeight="1">
      <c r="A183" s="22"/>
      <c r="B183" s="23"/>
      <c r="C183" s="24"/>
      <c r="D183" s="24"/>
      <c r="E183" s="25"/>
      <c r="F183" s="27"/>
    </row>
    <row r="184" spans="1:6" ht="15.75" customHeight="1">
      <c r="A184" s="22"/>
      <c r="B184" s="23"/>
      <c r="C184" s="24"/>
      <c r="D184" s="24"/>
      <c r="E184" s="25"/>
      <c r="F184" s="27"/>
    </row>
    <row r="185" spans="1:6" ht="15.75" customHeight="1">
      <c r="A185" s="22"/>
      <c r="B185" s="23"/>
      <c r="C185" s="24"/>
      <c r="D185" s="24"/>
      <c r="E185" s="25"/>
      <c r="F185" s="27"/>
    </row>
    <row r="186" spans="1:6" ht="15.75" customHeight="1">
      <c r="A186" s="22"/>
      <c r="B186" s="23"/>
      <c r="C186" s="24"/>
      <c r="D186" s="24"/>
      <c r="E186" s="25"/>
      <c r="F186" s="27"/>
    </row>
    <row r="187" spans="1:6" ht="15.75" customHeight="1">
      <c r="A187" s="22"/>
      <c r="B187" s="23"/>
      <c r="C187" s="24"/>
      <c r="D187" s="24"/>
      <c r="E187" s="25"/>
      <c r="F187" s="27"/>
    </row>
    <row r="188" spans="1:6" ht="15.75" customHeight="1">
      <c r="A188" s="22"/>
      <c r="B188" s="23"/>
      <c r="C188" s="24"/>
      <c r="D188" s="24"/>
      <c r="E188" s="25"/>
      <c r="F188" s="27"/>
    </row>
    <row r="189" spans="1:6" ht="15.75" customHeight="1">
      <c r="A189" s="22"/>
      <c r="B189" s="23"/>
      <c r="C189" s="24"/>
      <c r="D189" s="24"/>
      <c r="E189" s="25"/>
      <c r="F189" s="27"/>
    </row>
    <row r="190" spans="1:6" ht="15.75" customHeight="1">
      <c r="A190" s="22"/>
      <c r="B190" s="23"/>
      <c r="C190" s="24"/>
      <c r="D190" s="24"/>
      <c r="E190" s="25"/>
      <c r="F190" s="27"/>
    </row>
    <row r="191" spans="1:6" ht="15.75" customHeight="1">
      <c r="A191" s="22"/>
      <c r="B191" s="23"/>
      <c r="C191" s="24"/>
      <c r="D191" s="24"/>
      <c r="E191" s="25"/>
      <c r="F191" s="27"/>
    </row>
    <row r="192" spans="1:6" ht="15.75" customHeight="1">
      <c r="A192" s="22"/>
      <c r="B192" s="23"/>
      <c r="C192" s="24"/>
      <c r="D192" s="24"/>
      <c r="E192" s="25"/>
      <c r="F192" s="27"/>
    </row>
    <row r="193" spans="1:6" ht="15.75" customHeight="1">
      <c r="A193" s="22"/>
      <c r="B193" s="23"/>
      <c r="C193" s="24"/>
      <c r="D193" s="24"/>
      <c r="E193" s="25"/>
      <c r="F193" s="27"/>
    </row>
    <row r="194" spans="1:6" ht="15.75" customHeight="1">
      <c r="A194" s="22"/>
      <c r="B194" s="23"/>
      <c r="C194" s="24"/>
      <c r="D194" s="24"/>
      <c r="E194" s="25"/>
      <c r="F194" s="27"/>
    </row>
    <row r="195" spans="1:6" ht="15.75" customHeight="1">
      <c r="A195" s="22"/>
      <c r="B195" s="23"/>
      <c r="C195" s="24"/>
      <c r="D195" s="24"/>
      <c r="E195" s="25"/>
      <c r="F195" s="27"/>
    </row>
    <row r="196" spans="1:6" ht="15.75" customHeight="1">
      <c r="A196" s="22"/>
      <c r="B196" s="23"/>
      <c r="C196" s="24"/>
      <c r="D196" s="24"/>
      <c r="E196" s="25"/>
      <c r="F196" s="27"/>
    </row>
    <row r="197" spans="1:6" ht="15.75" customHeight="1">
      <c r="A197" s="22"/>
      <c r="B197" s="23"/>
      <c r="C197" s="24"/>
      <c r="D197" s="24"/>
      <c r="E197" s="25"/>
      <c r="F197" s="27"/>
    </row>
    <row r="198" spans="1:6" ht="15.75" customHeight="1">
      <c r="A198" s="22"/>
      <c r="B198" s="23"/>
      <c r="C198" s="24"/>
      <c r="D198" s="24"/>
      <c r="E198" s="25"/>
      <c r="F198" s="27"/>
    </row>
    <row r="199" spans="1:6" ht="15.75" customHeight="1">
      <c r="A199" s="22"/>
      <c r="B199" s="23"/>
      <c r="C199" s="24"/>
      <c r="D199" s="24"/>
      <c r="E199" s="25"/>
      <c r="F199" s="27"/>
    </row>
    <row r="200" spans="1:6" ht="15.75" customHeight="1">
      <c r="A200" s="22"/>
      <c r="B200" s="23"/>
      <c r="C200" s="24"/>
      <c r="D200" s="24"/>
      <c r="E200" s="25"/>
      <c r="F200" s="27"/>
    </row>
    <row r="201" spans="1:6" ht="15.75" customHeight="1">
      <c r="A201" s="22"/>
      <c r="B201" s="23"/>
      <c r="C201" s="24"/>
      <c r="D201" s="24"/>
      <c r="E201" s="25"/>
      <c r="F201" s="27"/>
    </row>
    <row r="202" spans="1:6" ht="15.75" customHeight="1">
      <c r="A202" s="22"/>
      <c r="B202" s="23"/>
      <c r="C202" s="24"/>
      <c r="D202" s="24"/>
      <c r="E202" s="25"/>
      <c r="F202" s="27"/>
    </row>
    <row r="203" spans="1:6" ht="15.75" customHeight="1">
      <c r="A203" s="22"/>
      <c r="B203" s="23"/>
      <c r="C203" s="24"/>
      <c r="D203" s="24"/>
      <c r="E203" s="25"/>
      <c r="F203" s="27"/>
    </row>
    <row r="204" spans="1:6" ht="15.75" customHeight="1">
      <c r="A204" s="22"/>
      <c r="B204" s="23"/>
      <c r="C204" s="24"/>
      <c r="D204" s="24"/>
      <c r="E204" s="25"/>
      <c r="F204" s="27"/>
    </row>
    <row r="205" spans="1:6" ht="15.75" customHeight="1">
      <c r="A205" s="22"/>
      <c r="B205" s="23"/>
      <c r="C205" s="24"/>
      <c r="D205" s="24"/>
      <c r="E205" s="25"/>
      <c r="F205" s="27"/>
    </row>
    <row r="206" spans="1:6" ht="15.75" customHeight="1">
      <c r="A206" s="22"/>
      <c r="B206" s="23"/>
      <c r="C206" s="24"/>
      <c r="D206" s="24"/>
      <c r="E206" s="25"/>
      <c r="F206" s="27"/>
    </row>
    <row r="207" spans="1:6" ht="15.75" customHeight="1">
      <c r="A207" s="22"/>
      <c r="B207" s="23"/>
      <c r="C207" s="24"/>
      <c r="D207" s="24"/>
      <c r="E207" s="25"/>
      <c r="F207" s="27"/>
    </row>
    <row r="208" spans="1:6" ht="15.75" customHeight="1">
      <c r="A208" s="22"/>
      <c r="B208" s="23"/>
      <c r="C208" s="24"/>
      <c r="D208" s="24"/>
      <c r="E208" s="25"/>
      <c r="F208" s="27"/>
    </row>
    <row r="209" spans="1:6" ht="15.75" customHeight="1">
      <c r="A209" s="22"/>
      <c r="B209" s="23"/>
      <c r="C209" s="24"/>
      <c r="D209" s="24"/>
      <c r="E209" s="25"/>
      <c r="F209" s="27"/>
    </row>
    <row r="210" spans="1:6" ht="15.75" customHeight="1">
      <c r="A210" s="22"/>
      <c r="B210" s="23"/>
      <c r="C210" s="24"/>
      <c r="D210" s="24"/>
      <c r="E210" s="25"/>
      <c r="F210" s="27"/>
    </row>
    <row r="211" spans="1:6" ht="15.75" customHeight="1">
      <c r="A211" s="22"/>
      <c r="B211" s="23"/>
      <c r="C211" s="24"/>
      <c r="D211" s="24"/>
      <c r="E211" s="25"/>
      <c r="F211" s="27"/>
    </row>
    <row r="212" spans="1:6" ht="15.75" customHeight="1">
      <c r="A212" s="22"/>
      <c r="B212" s="23"/>
      <c r="C212" s="24"/>
      <c r="D212" s="24"/>
      <c r="E212" s="25"/>
      <c r="F212" s="27"/>
    </row>
    <row r="213" spans="1:6" ht="15.75" customHeight="1">
      <c r="A213" s="22"/>
      <c r="B213" s="23"/>
      <c r="C213" s="24"/>
      <c r="D213" s="24"/>
      <c r="E213" s="25"/>
      <c r="F213" s="27"/>
    </row>
    <row r="214" spans="1:6" ht="15.75" customHeight="1">
      <c r="A214" s="22"/>
      <c r="B214" s="23"/>
      <c r="C214" s="24"/>
      <c r="D214" s="24"/>
      <c r="E214" s="25"/>
      <c r="F214" s="27"/>
    </row>
    <row r="215" spans="1:6" ht="15.75" customHeight="1">
      <c r="A215" s="22"/>
      <c r="B215" s="23"/>
      <c r="C215" s="24"/>
      <c r="D215" s="24"/>
      <c r="E215" s="25"/>
      <c r="F215" s="27"/>
    </row>
    <row r="216" spans="1:6" ht="15.75" customHeight="1">
      <c r="A216" s="22"/>
      <c r="B216" s="23"/>
      <c r="C216" s="24"/>
      <c r="D216" s="24"/>
      <c r="E216" s="25"/>
      <c r="F216" s="27"/>
    </row>
    <row r="217" spans="1:6" ht="15.75" customHeight="1">
      <c r="A217" s="22"/>
      <c r="B217" s="23"/>
      <c r="C217" s="24"/>
      <c r="D217" s="24"/>
      <c r="E217" s="25"/>
      <c r="F217" s="27"/>
    </row>
    <row r="218" spans="1:6" ht="15.75" customHeight="1">
      <c r="A218" s="22"/>
      <c r="B218" s="23"/>
      <c r="C218" s="24"/>
      <c r="D218" s="24"/>
      <c r="E218" s="25"/>
      <c r="F218" s="27"/>
    </row>
    <row r="219" spans="1:6" ht="15.75" customHeight="1">
      <c r="A219" s="22"/>
      <c r="B219" s="23"/>
      <c r="C219" s="24"/>
      <c r="D219" s="24"/>
      <c r="E219" s="25"/>
      <c r="F219" s="27"/>
    </row>
    <row r="220" spans="1:6" ht="15.75" customHeight="1">
      <c r="A220" s="22"/>
      <c r="B220" s="23"/>
      <c r="C220" s="24"/>
      <c r="D220" s="24"/>
      <c r="E220" s="25"/>
      <c r="F220" s="27"/>
    </row>
    <row r="221" spans="1:6" ht="15.75" customHeight="1">
      <c r="A221" s="22"/>
      <c r="B221" s="23"/>
      <c r="C221" s="24"/>
      <c r="D221" s="24"/>
      <c r="E221" s="25"/>
      <c r="F221" s="27"/>
    </row>
    <row r="222" spans="1:6" ht="15.75" customHeight="1">
      <c r="A222" s="22"/>
      <c r="B222" s="23"/>
      <c r="C222" s="24"/>
      <c r="D222" s="24"/>
      <c r="E222" s="25"/>
      <c r="F222" s="27"/>
    </row>
    <row r="223" spans="1:6" ht="15.75" customHeight="1">
      <c r="A223" s="22"/>
      <c r="B223" s="23"/>
      <c r="C223" s="24"/>
      <c r="D223" s="24"/>
      <c r="E223" s="25"/>
      <c r="F223" s="27"/>
    </row>
    <row r="224" spans="1:6" ht="15.75" customHeight="1">
      <c r="A224" s="22"/>
      <c r="B224" s="23"/>
      <c r="C224" s="24"/>
      <c r="D224" s="24"/>
      <c r="E224" s="25"/>
      <c r="F224" s="27"/>
    </row>
    <row r="225" spans="1:6" ht="15.75" customHeight="1">
      <c r="A225" s="22"/>
      <c r="B225" s="23"/>
      <c r="C225" s="24"/>
      <c r="D225" s="24"/>
      <c r="E225" s="25"/>
      <c r="F225" s="27"/>
    </row>
    <row r="226" spans="1:6" ht="15.75" customHeight="1">
      <c r="A226" s="22"/>
      <c r="B226" s="23"/>
      <c r="C226" s="24"/>
      <c r="D226" s="24"/>
      <c r="E226" s="25"/>
      <c r="F226" s="27"/>
    </row>
    <row r="227" spans="1:6" ht="15.75" customHeight="1">
      <c r="A227" s="22"/>
      <c r="B227" s="23"/>
      <c r="C227" s="24"/>
      <c r="D227" s="24"/>
      <c r="E227" s="25"/>
      <c r="F227" s="27"/>
    </row>
    <row r="228" spans="1:6" ht="15.75" customHeight="1">
      <c r="A228" s="22"/>
      <c r="B228" s="23"/>
      <c r="C228" s="24"/>
      <c r="D228" s="24"/>
      <c r="E228" s="25"/>
      <c r="F228" s="27"/>
    </row>
    <row r="229" spans="1:6" ht="15.75" customHeight="1">
      <c r="A229" s="22"/>
      <c r="B229" s="23"/>
      <c r="C229" s="24"/>
      <c r="D229" s="24"/>
      <c r="E229" s="25"/>
      <c r="F229" s="27"/>
    </row>
    <row r="230" spans="1:6" ht="15.75" customHeight="1">
      <c r="A230" s="22"/>
      <c r="B230" s="23"/>
      <c r="C230" s="24"/>
      <c r="D230" s="24"/>
      <c r="E230" s="25"/>
      <c r="F230" s="27"/>
    </row>
    <row r="231" spans="1:6" ht="15.75" customHeight="1">
      <c r="A231" s="22"/>
      <c r="B231" s="23"/>
      <c r="C231" s="24"/>
      <c r="D231" s="24"/>
      <c r="E231" s="25"/>
      <c r="F231" s="27"/>
    </row>
    <row r="232" spans="1:6" ht="15.75" customHeight="1">
      <c r="A232" s="22"/>
      <c r="B232" s="23"/>
      <c r="C232" s="24"/>
      <c r="D232" s="24"/>
      <c r="E232" s="25"/>
      <c r="F232" s="27"/>
    </row>
    <row r="233" spans="1:6" ht="15.75" customHeight="1">
      <c r="A233" s="22"/>
      <c r="B233" s="23"/>
      <c r="C233" s="24"/>
      <c r="D233" s="24"/>
      <c r="E233" s="25"/>
      <c r="F233" s="27"/>
    </row>
    <row r="234" spans="1:6" ht="15.75" customHeight="1">
      <c r="A234" s="22"/>
      <c r="B234" s="23"/>
      <c r="C234" s="24"/>
      <c r="D234" s="24"/>
      <c r="E234" s="25"/>
      <c r="F234" s="27"/>
    </row>
    <row r="235" spans="1:6" ht="15.75" customHeight="1">
      <c r="A235" s="22"/>
      <c r="B235" s="23"/>
      <c r="C235" s="24"/>
      <c r="D235" s="24"/>
      <c r="E235" s="25"/>
      <c r="F235" s="27"/>
    </row>
    <row r="236" spans="1:6" ht="15.75" customHeight="1">
      <c r="A236" s="22"/>
      <c r="B236" s="23"/>
      <c r="C236" s="24"/>
      <c r="D236" s="24"/>
      <c r="E236" s="25"/>
      <c r="F236" s="27"/>
    </row>
    <row r="237" spans="1:6" ht="15.75" customHeight="1">
      <c r="A237" s="22"/>
      <c r="B237" s="23"/>
      <c r="C237" s="24"/>
      <c r="D237" s="24"/>
      <c r="E237" s="25"/>
      <c r="F237" s="27"/>
    </row>
    <row r="238" spans="1:6" ht="15.75" customHeight="1">
      <c r="A238" s="22"/>
      <c r="B238" s="23"/>
      <c r="C238" s="24"/>
      <c r="D238" s="24"/>
      <c r="E238" s="25"/>
      <c r="F238" s="27"/>
    </row>
    <row r="239" spans="1:6" ht="15.75" customHeight="1">
      <c r="A239" s="22"/>
      <c r="B239" s="23"/>
      <c r="C239" s="24"/>
      <c r="D239" s="24"/>
      <c r="E239" s="25"/>
      <c r="F239" s="27"/>
    </row>
    <row r="240" spans="1:6" ht="15.75" customHeight="1">
      <c r="A240" s="22"/>
      <c r="B240" s="23"/>
      <c r="C240" s="24"/>
      <c r="D240" s="24"/>
      <c r="E240" s="25"/>
      <c r="F240" s="27"/>
    </row>
    <row r="241" spans="1:6" ht="15.75" customHeight="1">
      <c r="A241" s="22"/>
      <c r="B241" s="23"/>
      <c r="C241" s="24"/>
      <c r="D241" s="24"/>
      <c r="E241" s="25"/>
      <c r="F241" s="27"/>
    </row>
    <row r="242" spans="1:6" ht="15.75" customHeight="1">
      <c r="A242" s="22"/>
      <c r="B242" s="23"/>
      <c r="C242" s="24"/>
      <c r="D242" s="24"/>
      <c r="E242" s="25"/>
      <c r="F242" s="27"/>
    </row>
    <row r="243" spans="1:6" ht="15.75" customHeight="1">
      <c r="A243" s="22"/>
      <c r="B243" s="23"/>
      <c r="C243" s="24"/>
      <c r="D243" s="24"/>
      <c r="E243" s="25"/>
      <c r="F243" s="27"/>
    </row>
    <row r="244" spans="1:6" ht="15.75" customHeight="1">
      <c r="A244" s="22"/>
      <c r="B244" s="23"/>
      <c r="C244" s="24"/>
      <c r="D244" s="24"/>
      <c r="E244" s="25"/>
      <c r="F244" s="27"/>
    </row>
    <row r="245" spans="1:6" ht="15.75" customHeight="1">
      <c r="A245" s="22"/>
      <c r="B245" s="23"/>
      <c r="C245" s="24"/>
      <c r="D245" s="24"/>
      <c r="E245" s="25"/>
      <c r="F245" s="27"/>
    </row>
    <row r="246" spans="1:6" ht="15.75" customHeight="1">
      <c r="A246" s="22"/>
      <c r="B246" s="23"/>
      <c r="C246" s="24"/>
      <c r="D246" s="24"/>
      <c r="E246" s="25"/>
      <c r="F246" s="27"/>
    </row>
    <row r="247" spans="1:6" ht="15.75" customHeight="1">
      <c r="A247" s="22"/>
      <c r="B247" s="23"/>
      <c r="C247" s="24"/>
      <c r="D247" s="24"/>
      <c r="E247" s="25"/>
      <c r="F247" s="27"/>
    </row>
    <row r="248" spans="1:6" ht="15.75" customHeight="1">
      <c r="A248" s="22"/>
      <c r="B248" s="23"/>
      <c r="C248" s="24"/>
      <c r="D248" s="24"/>
      <c r="E248" s="25"/>
      <c r="F248" s="27"/>
    </row>
    <row r="249" spans="1:6" ht="15.75" customHeight="1">
      <c r="A249" s="22"/>
      <c r="B249" s="23"/>
      <c r="C249" s="24"/>
      <c r="D249" s="24"/>
      <c r="E249" s="25"/>
      <c r="F249" s="27"/>
    </row>
    <row r="250" spans="1:6" ht="15.75" customHeight="1">
      <c r="A250" s="22"/>
      <c r="B250" s="23"/>
      <c r="C250" s="24"/>
      <c r="D250" s="24"/>
      <c r="E250" s="25"/>
      <c r="F250" s="27"/>
    </row>
    <row r="251" spans="1:6" ht="15.75" customHeight="1">
      <c r="A251" s="22"/>
      <c r="B251" s="23"/>
      <c r="C251" s="24"/>
      <c r="D251" s="24"/>
      <c r="E251" s="25"/>
      <c r="F251" s="27"/>
    </row>
    <row r="252" spans="1:6" ht="15.75" customHeight="1">
      <c r="A252" s="22"/>
      <c r="B252" s="23"/>
      <c r="C252" s="24"/>
      <c r="D252" s="24"/>
      <c r="E252" s="25"/>
      <c r="F252" s="27"/>
    </row>
    <row r="253" spans="1:6" ht="15.75" customHeight="1">
      <c r="A253" s="22"/>
      <c r="B253" s="23"/>
      <c r="C253" s="24"/>
      <c r="D253" s="24"/>
      <c r="E253" s="25"/>
      <c r="F253" s="27"/>
    </row>
    <row r="254" spans="1:6" ht="15.75" customHeight="1">
      <c r="A254" s="22"/>
      <c r="B254" s="23"/>
      <c r="C254" s="24"/>
      <c r="D254" s="24"/>
      <c r="E254" s="25"/>
      <c r="F254" s="27"/>
    </row>
    <row r="255" spans="1:6" ht="15.75" customHeight="1">
      <c r="A255" s="22"/>
      <c r="B255" s="23"/>
      <c r="C255" s="24"/>
      <c r="D255" s="24"/>
      <c r="E255" s="25"/>
      <c r="F255" s="27"/>
    </row>
    <row r="256" spans="1:6" ht="15.75" customHeight="1">
      <c r="A256" s="22"/>
      <c r="B256" s="23"/>
      <c r="C256" s="24"/>
      <c r="D256" s="24"/>
      <c r="E256" s="25"/>
      <c r="F256" s="27"/>
    </row>
    <row r="257" spans="1:6" ht="15.75" customHeight="1">
      <c r="A257" s="22"/>
      <c r="B257" s="23"/>
      <c r="C257" s="24"/>
      <c r="D257" s="24"/>
      <c r="E257" s="25"/>
      <c r="F257" s="27"/>
    </row>
    <row r="258" spans="1:6" ht="15.75" customHeight="1">
      <c r="A258" s="22"/>
      <c r="B258" s="23"/>
      <c r="C258" s="24"/>
      <c r="D258" s="24"/>
      <c r="E258" s="25"/>
      <c r="F258" s="27"/>
    </row>
    <row r="259" spans="1:6" ht="15.75" customHeight="1">
      <c r="A259" s="22"/>
      <c r="B259" s="23"/>
      <c r="C259" s="24"/>
      <c r="D259" s="24"/>
      <c r="E259" s="25"/>
      <c r="F259" s="27"/>
    </row>
    <row r="260" spans="1:6" ht="15.75" customHeight="1">
      <c r="A260" s="22"/>
      <c r="B260" s="23"/>
      <c r="C260" s="24"/>
      <c r="D260" s="24"/>
      <c r="E260" s="25"/>
      <c r="F260" s="27"/>
    </row>
    <row r="261" spans="1:6" ht="15.75" customHeight="1">
      <c r="A261" s="22"/>
      <c r="B261" s="23"/>
      <c r="C261" s="24"/>
      <c r="D261" s="24"/>
      <c r="E261" s="25"/>
      <c r="F261" s="27"/>
    </row>
    <row r="262" spans="1:6" ht="15.75" customHeight="1">
      <c r="A262" s="22"/>
      <c r="B262" s="23"/>
      <c r="C262" s="24"/>
      <c r="D262" s="24"/>
      <c r="E262" s="25"/>
      <c r="F262" s="27"/>
    </row>
    <row r="263" spans="1:6" ht="15.75" customHeight="1">
      <c r="A263" s="22"/>
      <c r="B263" s="23"/>
      <c r="C263" s="24"/>
      <c r="D263" s="24"/>
      <c r="E263" s="25"/>
      <c r="F263" s="27"/>
    </row>
    <row r="264" spans="1:6" ht="15.75" customHeight="1">
      <c r="A264" s="22"/>
      <c r="B264" s="23"/>
      <c r="C264" s="24"/>
      <c r="D264" s="24"/>
      <c r="E264" s="25"/>
      <c r="F264" s="27"/>
    </row>
    <row r="265" spans="1:6" ht="15.75" customHeight="1">
      <c r="A265" s="22"/>
      <c r="B265" s="23"/>
      <c r="C265" s="24"/>
      <c r="D265" s="24"/>
      <c r="E265" s="25"/>
      <c r="F265" s="27"/>
    </row>
    <row r="266" spans="1:6" ht="15.75" customHeight="1">
      <c r="A266" s="22"/>
      <c r="B266" s="23"/>
      <c r="C266" s="24"/>
      <c r="D266" s="24"/>
      <c r="E266" s="25"/>
      <c r="F266" s="27"/>
    </row>
    <row r="267" spans="1:6" ht="15.75" customHeight="1">
      <c r="A267" s="22"/>
      <c r="B267" s="23"/>
      <c r="C267" s="24"/>
      <c r="D267" s="24"/>
      <c r="E267" s="25"/>
      <c r="F267" s="27"/>
    </row>
    <row r="268" spans="1:6" ht="15.75" customHeight="1">
      <c r="A268" s="22"/>
      <c r="B268" s="23"/>
      <c r="C268" s="24"/>
      <c r="D268" s="24"/>
      <c r="E268" s="25"/>
      <c r="F268" s="27"/>
    </row>
    <row r="269" spans="1:6" ht="15.75" customHeight="1">
      <c r="A269" s="22"/>
      <c r="B269" s="23"/>
      <c r="C269" s="24"/>
      <c r="D269" s="24"/>
      <c r="E269" s="25"/>
      <c r="F269" s="27"/>
    </row>
    <row r="270" spans="1:6" ht="15.75" customHeight="1">
      <c r="A270" s="22"/>
      <c r="B270" s="23"/>
      <c r="C270" s="24"/>
      <c r="D270" s="24"/>
      <c r="E270" s="25"/>
      <c r="F270" s="27"/>
    </row>
    <row r="271" spans="1:6" ht="15.75" customHeight="1">
      <c r="A271" s="22"/>
      <c r="B271" s="23"/>
      <c r="C271" s="24"/>
      <c r="D271" s="24"/>
      <c r="E271" s="25"/>
      <c r="F271" s="27"/>
    </row>
    <row r="272" spans="1:6" ht="15.75" customHeight="1">
      <c r="A272" s="22"/>
      <c r="B272" s="23"/>
      <c r="C272" s="24"/>
      <c r="D272" s="24"/>
      <c r="E272" s="25"/>
      <c r="F272" s="27"/>
    </row>
    <row r="273" spans="1:6" ht="15.75" customHeight="1">
      <c r="A273" s="22"/>
      <c r="B273" s="23"/>
      <c r="C273" s="24"/>
      <c r="D273" s="24"/>
      <c r="E273" s="25"/>
      <c r="F273" s="27"/>
    </row>
    <row r="274" spans="1:6" ht="15.75" customHeight="1">
      <c r="A274" s="22"/>
      <c r="B274" s="23"/>
      <c r="C274" s="24"/>
      <c r="D274" s="24"/>
      <c r="E274" s="25"/>
      <c r="F274" s="27"/>
    </row>
    <row r="275" spans="1:6" ht="15.75" customHeight="1">
      <c r="A275" s="22"/>
      <c r="B275" s="23"/>
      <c r="C275" s="24"/>
      <c r="D275" s="24"/>
      <c r="E275" s="25"/>
      <c r="F275" s="27"/>
    </row>
    <row r="276" spans="1:6" ht="15.75" customHeight="1">
      <c r="A276" s="22"/>
      <c r="B276" s="23"/>
      <c r="C276" s="24"/>
      <c r="D276" s="24"/>
      <c r="E276" s="25"/>
      <c r="F276" s="27"/>
    </row>
    <row r="277" spans="1:6" ht="15.75" customHeight="1">
      <c r="A277" s="22"/>
      <c r="B277" s="23"/>
      <c r="C277" s="24"/>
      <c r="D277" s="24"/>
      <c r="E277" s="25"/>
      <c r="F277" s="27"/>
    </row>
    <row r="278" spans="1:6" ht="15.75" customHeight="1">
      <c r="A278" s="22"/>
      <c r="B278" s="23"/>
      <c r="C278" s="24"/>
      <c r="D278" s="24"/>
      <c r="E278" s="25"/>
      <c r="F278" s="27"/>
    </row>
    <row r="279" spans="1:6" ht="15.75" customHeight="1">
      <c r="A279" s="22"/>
      <c r="B279" s="23"/>
      <c r="C279" s="24"/>
      <c r="D279" s="24"/>
      <c r="E279" s="25"/>
      <c r="F279" s="27"/>
    </row>
    <row r="280" spans="1:6" ht="15.75" customHeight="1">
      <c r="A280" s="22"/>
      <c r="B280" s="23"/>
      <c r="C280" s="24"/>
      <c r="D280" s="24"/>
      <c r="E280" s="25"/>
      <c r="F280" s="27"/>
    </row>
    <row r="281" spans="1:6" ht="15.75" customHeight="1">
      <c r="A281" s="22"/>
      <c r="B281" s="23"/>
      <c r="C281" s="24"/>
      <c r="D281" s="24"/>
      <c r="E281" s="25"/>
      <c r="F281" s="27"/>
    </row>
    <row r="282" spans="1:6" ht="15.75" customHeight="1">
      <c r="A282" s="22"/>
      <c r="B282" s="23"/>
      <c r="C282" s="24"/>
      <c r="D282" s="24"/>
      <c r="E282" s="25"/>
      <c r="F282" s="27"/>
    </row>
    <row r="283" spans="1:6" ht="15.75" customHeight="1">
      <c r="A283" s="22"/>
      <c r="B283" s="23"/>
      <c r="C283" s="24"/>
      <c r="D283" s="24"/>
      <c r="E283" s="25"/>
      <c r="F283" s="27"/>
    </row>
    <row r="284" spans="1:6" ht="15.75" customHeight="1">
      <c r="A284" s="22"/>
      <c r="B284" s="23"/>
      <c r="C284" s="24"/>
      <c r="D284" s="24"/>
      <c r="E284" s="25"/>
      <c r="F284" s="27"/>
    </row>
    <row r="285" spans="1:6" ht="15.75" customHeight="1">
      <c r="A285" s="22"/>
      <c r="B285" s="23"/>
      <c r="C285" s="24"/>
      <c r="D285" s="24"/>
      <c r="E285" s="25"/>
      <c r="F285" s="27"/>
    </row>
    <row r="286" spans="1:6" ht="15.75" customHeight="1">
      <c r="A286" s="22"/>
      <c r="B286" s="23"/>
      <c r="C286" s="24"/>
      <c r="D286" s="24"/>
      <c r="E286" s="25"/>
      <c r="F286" s="27"/>
    </row>
    <row r="287" spans="1:6" ht="15.75" customHeight="1">
      <c r="A287" s="22"/>
      <c r="B287" s="23"/>
      <c r="C287" s="24"/>
      <c r="D287" s="24"/>
      <c r="E287" s="25"/>
      <c r="F287" s="27"/>
    </row>
    <row r="288" spans="1:6" ht="15.75" customHeight="1">
      <c r="A288" s="22"/>
      <c r="B288" s="23"/>
      <c r="C288" s="24"/>
      <c r="D288" s="24"/>
      <c r="E288" s="25"/>
      <c r="F288" s="27"/>
    </row>
    <row r="289" spans="1:6" ht="15.75" customHeight="1">
      <c r="A289" s="22"/>
      <c r="B289" s="23"/>
      <c r="C289" s="24"/>
      <c r="D289" s="24"/>
      <c r="E289" s="25"/>
      <c r="F289" s="27"/>
    </row>
    <row r="290" spans="1:6" ht="15.75" customHeight="1">
      <c r="A290" s="22"/>
      <c r="B290" s="23"/>
      <c r="C290" s="24"/>
      <c r="D290" s="24"/>
      <c r="E290" s="25"/>
      <c r="F290" s="27"/>
    </row>
    <row r="291" spans="1:6" ht="15.75" customHeight="1">
      <c r="A291" s="22"/>
      <c r="B291" s="23"/>
      <c r="C291" s="24"/>
      <c r="D291" s="24"/>
      <c r="E291" s="25"/>
      <c r="F291" s="27"/>
    </row>
    <row r="292" spans="1:6" ht="15.75" customHeight="1">
      <c r="A292" s="22"/>
      <c r="B292" s="23"/>
      <c r="C292" s="24"/>
      <c r="D292" s="24"/>
      <c r="E292" s="25"/>
      <c r="F292" s="27"/>
    </row>
    <row r="293" spans="1:6" ht="15.75" customHeight="1">
      <c r="A293" s="22"/>
      <c r="B293" s="23"/>
      <c r="C293" s="24"/>
      <c r="D293" s="24"/>
      <c r="E293" s="25"/>
      <c r="F293" s="27"/>
    </row>
    <row r="294" spans="1:6" ht="15.75" customHeight="1">
      <c r="A294" s="22"/>
      <c r="B294" s="23"/>
      <c r="C294" s="24"/>
      <c r="D294" s="24"/>
      <c r="E294" s="25"/>
      <c r="F294" s="27"/>
    </row>
    <row r="295" spans="1:6" ht="15.75" customHeight="1">
      <c r="A295" s="22"/>
      <c r="B295" s="23"/>
      <c r="C295" s="24"/>
      <c r="D295" s="24"/>
      <c r="E295" s="25"/>
      <c r="F295" s="27"/>
    </row>
    <row r="296" spans="1:6" ht="15.75" customHeight="1">
      <c r="A296" s="22"/>
      <c r="B296" s="23"/>
      <c r="C296" s="24"/>
      <c r="D296" s="24"/>
      <c r="E296" s="25"/>
      <c r="F296" s="27"/>
    </row>
    <row r="297" spans="1:6" ht="15.75" customHeight="1">
      <c r="A297" s="22"/>
      <c r="B297" s="23"/>
      <c r="C297" s="24"/>
      <c r="D297" s="24"/>
      <c r="E297" s="25"/>
      <c r="F297" s="27"/>
    </row>
    <row r="298" spans="1:6" ht="15.75" customHeight="1">
      <c r="A298" s="22"/>
      <c r="B298" s="23"/>
      <c r="C298" s="24"/>
      <c r="D298" s="24"/>
      <c r="E298" s="25"/>
      <c r="F298" s="27"/>
    </row>
    <row r="299" spans="1:6" ht="15.75" customHeight="1">
      <c r="A299" s="22"/>
      <c r="B299" s="23"/>
      <c r="C299" s="24"/>
      <c r="D299" s="24"/>
      <c r="E299" s="25"/>
      <c r="F299" s="27"/>
    </row>
    <row r="300" spans="1:6" ht="15.75" customHeight="1">
      <c r="A300" s="22"/>
      <c r="B300" s="23"/>
      <c r="C300" s="24"/>
      <c r="D300" s="24"/>
      <c r="E300" s="25"/>
      <c r="F300" s="27"/>
    </row>
    <row r="301" spans="1:6" ht="15.75" customHeight="1">
      <c r="A301" s="22"/>
      <c r="B301" s="23"/>
      <c r="C301" s="24"/>
      <c r="D301" s="24"/>
      <c r="E301" s="25"/>
      <c r="F301" s="27"/>
    </row>
    <row r="302" spans="1:6" ht="15.75" customHeight="1">
      <c r="A302" s="22"/>
      <c r="B302" s="23"/>
      <c r="C302" s="24"/>
      <c r="D302" s="24"/>
      <c r="E302" s="25"/>
      <c r="F302" s="27"/>
    </row>
    <row r="303" spans="1:6" ht="15.75" customHeight="1">
      <c r="A303" s="22"/>
      <c r="B303" s="23"/>
      <c r="C303" s="24"/>
      <c r="D303" s="24"/>
      <c r="E303" s="25"/>
      <c r="F303" s="27"/>
    </row>
    <row r="304" spans="1:6" ht="15.75" customHeight="1">
      <c r="A304" s="22"/>
      <c r="B304" s="23"/>
      <c r="C304" s="24"/>
      <c r="D304" s="24"/>
      <c r="E304" s="25"/>
      <c r="F304" s="27"/>
    </row>
    <row r="305" spans="1:6" ht="15.75" customHeight="1">
      <c r="A305" s="22"/>
      <c r="B305" s="23"/>
      <c r="C305" s="24"/>
      <c r="D305" s="24"/>
      <c r="E305" s="25"/>
      <c r="F305" s="27"/>
    </row>
    <row r="306" spans="1:6" ht="15.75" customHeight="1">
      <c r="A306" s="22"/>
      <c r="B306" s="23"/>
      <c r="C306" s="24"/>
      <c r="D306" s="24"/>
      <c r="E306" s="25"/>
      <c r="F306" s="27"/>
    </row>
    <row r="307" spans="1:6" ht="15.75" customHeight="1">
      <c r="A307" s="22"/>
      <c r="B307" s="23"/>
      <c r="C307" s="24"/>
      <c r="D307" s="24"/>
      <c r="E307" s="25"/>
      <c r="F307" s="27"/>
    </row>
    <row r="308" spans="1:6" ht="15.75" customHeight="1">
      <c r="A308" s="22"/>
      <c r="B308" s="23"/>
      <c r="C308" s="24"/>
      <c r="D308" s="24"/>
      <c r="E308" s="25"/>
      <c r="F308" s="27"/>
    </row>
    <row r="309" spans="1:6" ht="15.75" customHeight="1">
      <c r="A309" s="22"/>
      <c r="B309" s="23"/>
      <c r="C309" s="24"/>
      <c r="D309" s="24"/>
      <c r="E309" s="25"/>
      <c r="F309" s="27"/>
    </row>
    <row r="310" spans="1:6" ht="15.75" customHeight="1">
      <c r="A310" s="22"/>
      <c r="B310" s="23"/>
      <c r="C310" s="24"/>
      <c r="D310" s="24"/>
      <c r="E310" s="25"/>
      <c r="F310" s="27"/>
    </row>
    <row r="311" spans="1:6" ht="15.75" customHeight="1">
      <c r="A311" s="22"/>
      <c r="B311" s="23"/>
      <c r="C311" s="24"/>
      <c r="D311" s="24"/>
      <c r="E311" s="25"/>
      <c r="F311" s="27"/>
    </row>
    <row r="312" spans="1:6" ht="15.75" customHeight="1">
      <c r="A312" s="22"/>
      <c r="B312" s="23"/>
      <c r="C312" s="24"/>
      <c r="D312" s="24"/>
      <c r="E312" s="25"/>
      <c r="F312" s="27"/>
    </row>
    <row r="313" spans="1:6" ht="15.75" customHeight="1">
      <c r="A313" s="22"/>
      <c r="B313" s="23"/>
      <c r="C313" s="24"/>
      <c r="D313" s="24"/>
      <c r="E313" s="25"/>
      <c r="F313" s="27"/>
    </row>
    <row r="314" spans="1:6" ht="15.75" customHeight="1">
      <c r="A314" s="22"/>
      <c r="B314" s="23"/>
      <c r="C314" s="24"/>
      <c r="D314" s="24"/>
      <c r="E314" s="25"/>
      <c r="F314" s="27"/>
    </row>
    <row r="315" spans="1:6" ht="15.75" customHeight="1">
      <c r="A315" s="22"/>
      <c r="B315" s="23"/>
      <c r="C315" s="24"/>
      <c r="D315" s="24"/>
      <c r="E315" s="25"/>
      <c r="F315" s="27"/>
    </row>
    <row r="316" spans="1:6" ht="15.75" customHeight="1">
      <c r="A316" s="22"/>
      <c r="B316" s="23"/>
      <c r="C316" s="24"/>
      <c r="D316" s="24"/>
      <c r="E316" s="25"/>
      <c r="F316" s="27"/>
    </row>
    <row r="317" spans="1:6" ht="15.75" customHeight="1">
      <c r="A317" s="22"/>
      <c r="B317" s="23"/>
      <c r="C317" s="24"/>
      <c r="D317" s="24"/>
      <c r="E317" s="25"/>
      <c r="F317" s="27"/>
    </row>
    <row r="318" spans="1:6" ht="15.75" customHeight="1">
      <c r="A318" s="22"/>
      <c r="B318" s="23"/>
      <c r="C318" s="24"/>
      <c r="D318" s="24"/>
      <c r="E318" s="25"/>
      <c r="F318" s="27"/>
    </row>
    <row r="319" spans="1:6" ht="15.75" customHeight="1">
      <c r="A319" s="22"/>
      <c r="B319" s="23"/>
      <c r="C319" s="24"/>
      <c r="D319" s="24"/>
      <c r="E319" s="25"/>
      <c r="F319" s="27"/>
    </row>
    <row r="320" spans="1:6" ht="15.75" customHeight="1">
      <c r="A320" s="22"/>
      <c r="B320" s="23"/>
      <c r="C320" s="24"/>
      <c r="D320" s="24"/>
      <c r="E320" s="25"/>
      <c r="F320" s="27"/>
    </row>
    <row r="321" spans="1:6" ht="15.75" customHeight="1">
      <c r="A321" s="22"/>
      <c r="B321" s="23"/>
      <c r="C321" s="24"/>
      <c r="D321" s="24"/>
      <c r="E321" s="25"/>
      <c r="F321" s="27"/>
    </row>
    <row r="322" spans="1:6" ht="15.75" customHeight="1">
      <c r="A322" s="22"/>
      <c r="B322" s="23"/>
      <c r="C322" s="24"/>
      <c r="D322" s="24"/>
      <c r="E322" s="25"/>
      <c r="F322" s="27"/>
    </row>
    <row r="323" spans="1:6" ht="15.75" customHeight="1">
      <c r="A323" s="22"/>
      <c r="B323" s="23"/>
      <c r="C323" s="24"/>
      <c r="D323" s="24"/>
      <c r="E323" s="25"/>
      <c r="F323" s="27"/>
    </row>
    <row r="324" spans="1:6" ht="15.75" customHeight="1">
      <c r="A324" s="22"/>
      <c r="B324" s="23"/>
      <c r="C324" s="24"/>
      <c r="D324" s="24"/>
      <c r="E324" s="25"/>
      <c r="F324" s="27"/>
    </row>
    <row r="325" spans="1:6" ht="15.75" customHeight="1">
      <c r="A325" s="22"/>
      <c r="B325" s="23"/>
      <c r="C325" s="24"/>
      <c r="D325" s="24"/>
      <c r="E325" s="25"/>
      <c r="F325" s="27"/>
    </row>
    <row r="326" spans="1:6" ht="15.75" customHeight="1">
      <c r="A326" s="22"/>
      <c r="B326" s="23"/>
      <c r="C326" s="24"/>
      <c r="D326" s="24"/>
      <c r="E326" s="25"/>
      <c r="F326" s="27"/>
    </row>
    <row r="327" spans="1:6" ht="15.75" customHeight="1">
      <c r="A327" s="22"/>
      <c r="B327" s="23"/>
      <c r="C327" s="24"/>
      <c r="D327" s="24"/>
      <c r="E327" s="25"/>
      <c r="F327" s="27"/>
    </row>
    <row r="328" spans="1:6" ht="15.75" customHeight="1">
      <c r="A328" s="22"/>
      <c r="B328" s="23"/>
      <c r="C328" s="24"/>
      <c r="D328" s="24"/>
      <c r="E328" s="25"/>
      <c r="F328" s="27"/>
    </row>
    <row r="329" spans="1:6" ht="15.75" customHeight="1">
      <c r="A329" s="22"/>
      <c r="B329" s="23"/>
      <c r="C329" s="24"/>
      <c r="D329" s="24"/>
      <c r="E329" s="25"/>
      <c r="F329" s="27"/>
    </row>
    <row r="330" spans="1:6" ht="15.75" customHeight="1">
      <c r="A330" s="22"/>
      <c r="B330" s="23"/>
      <c r="C330" s="24"/>
      <c r="D330" s="24"/>
      <c r="E330" s="25"/>
      <c r="F330" s="27"/>
    </row>
    <row r="331" spans="1:6" ht="15.75" customHeight="1">
      <c r="A331" s="22"/>
      <c r="B331" s="23"/>
      <c r="C331" s="24"/>
      <c r="D331" s="24"/>
      <c r="E331" s="25"/>
      <c r="F331" s="27"/>
    </row>
    <row r="332" spans="1:6" ht="15.75" customHeight="1">
      <c r="A332" s="22"/>
      <c r="B332" s="23"/>
      <c r="C332" s="24"/>
      <c r="D332" s="24"/>
      <c r="E332" s="25"/>
      <c r="F332" s="27"/>
    </row>
    <row r="333" spans="1:6" ht="15.75" customHeight="1">
      <c r="A333" s="22"/>
      <c r="B333" s="23"/>
      <c r="C333" s="24"/>
      <c r="D333" s="24"/>
      <c r="E333" s="25"/>
      <c r="F333" s="27"/>
    </row>
    <row r="334" spans="1:6" ht="15.75" customHeight="1">
      <c r="A334" s="22"/>
      <c r="B334" s="23"/>
      <c r="C334" s="24"/>
      <c r="D334" s="24"/>
      <c r="E334" s="25"/>
      <c r="F334" s="27"/>
    </row>
    <row r="335" spans="1:6" ht="15.75" customHeight="1">
      <c r="A335" s="22"/>
      <c r="B335" s="23"/>
      <c r="C335" s="24"/>
      <c r="D335" s="24"/>
      <c r="E335" s="25"/>
      <c r="F335" s="27"/>
    </row>
    <row r="336" spans="1:6" ht="15.75" customHeight="1">
      <c r="A336" s="22"/>
      <c r="B336" s="23"/>
      <c r="C336" s="24"/>
      <c r="D336" s="24"/>
      <c r="E336" s="25"/>
      <c r="F336" s="27"/>
    </row>
    <row r="337" spans="1:6" ht="15.75" customHeight="1">
      <c r="A337" s="22"/>
      <c r="B337" s="23"/>
      <c r="C337" s="24"/>
      <c r="D337" s="24"/>
      <c r="E337" s="25"/>
      <c r="F337" s="27"/>
    </row>
    <row r="338" spans="1:6" ht="15.75" customHeight="1">
      <c r="A338" s="22"/>
      <c r="B338" s="23"/>
      <c r="C338" s="24"/>
      <c r="D338" s="24"/>
      <c r="E338" s="25"/>
      <c r="F338" s="27"/>
    </row>
    <row r="339" spans="1:6" ht="15.75" customHeight="1">
      <c r="A339" s="22"/>
      <c r="B339" s="23"/>
      <c r="C339" s="24"/>
      <c r="D339" s="24"/>
      <c r="E339" s="25"/>
      <c r="F339" s="27"/>
    </row>
    <row r="340" spans="1:6" ht="15.75" customHeight="1">
      <c r="A340" s="22"/>
      <c r="B340" s="23"/>
      <c r="C340" s="24"/>
      <c r="D340" s="24"/>
      <c r="E340" s="25"/>
      <c r="F340" s="27"/>
    </row>
    <row r="341" spans="1:6" ht="15.75" customHeight="1">
      <c r="A341" s="22"/>
      <c r="B341" s="23"/>
      <c r="C341" s="24"/>
      <c r="D341" s="24"/>
      <c r="E341" s="25"/>
      <c r="F341" s="27"/>
    </row>
    <row r="342" spans="1:6" ht="15.75" customHeight="1">
      <c r="A342" s="22"/>
      <c r="B342" s="23"/>
      <c r="C342" s="24"/>
      <c r="D342" s="24"/>
      <c r="E342" s="25"/>
      <c r="F342" s="27"/>
    </row>
    <row r="343" spans="1:6" ht="15.75" customHeight="1">
      <c r="A343" s="22"/>
      <c r="B343" s="23"/>
      <c r="C343" s="24"/>
      <c r="D343" s="24"/>
      <c r="E343" s="25"/>
      <c r="F343" s="27"/>
    </row>
    <row r="344" spans="1:6" ht="15.75" customHeight="1">
      <c r="A344" s="22"/>
      <c r="B344" s="23"/>
      <c r="C344" s="24"/>
      <c r="D344" s="24"/>
      <c r="E344" s="25"/>
      <c r="F344" s="27"/>
    </row>
    <row r="345" spans="1:6" ht="15.75" customHeight="1">
      <c r="A345" s="22"/>
      <c r="B345" s="23"/>
      <c r="C345" s="24"/>
      <c r="D345" s="24"/>
      <c r="E345" s="25"/>
      <c r="F345" s="27"/>
    </row>
    <row r="346" spans="1:6" ht="15.75" customHeight="1">
      <c r="A346" s="22"/>
      <c r="B346" s="23"/>
      <c r="C346" s="24"/>
      <c r="D346" s="24"/>
      <c r="E346" s="25"/>
      <c r="F346" s="27"/>
    </row>
    <row r="347" spans="1:6" ht="15.75" customHeight="1">
      <c r="A347" s="22"/>
      <c r="B347" s="23"/>
      <c r="C347" s="24"/>
      <c r="D347" s="24"/>
      <c r="E347" s="25"/>
      <c r="F347" s="27"/>
    </row>
    <row r="348" spans="1:6" ht="15.75" customHeight="1">
      <c r="A348" s="22"/>
      <c r="B348" s="23"/>
      <c r="C348" s="24"/>
      <c r="D348" s="24"/>
      <c r="E348" s="25"/>
      <c r="F348" s="27"/>
    </row>
    <row r="349" spans="1:6" ht="15.75" customHeight="1">
      <c r="A349" s="22"/>
      <c r="B349" s="23"/>
      <c r="C349" s="24"/>
      <c r="D349" s="24"/>
      <c r="E349" s="25"/>
      <c r="F349" s="27"/>
    </row>
    <row r="350" spans="1:6" ht="15.75" customHeight="1">
      <c r="A350" s="22"/>
      <c r="B350" s="23"/>
      <c r="C350" s="24"/>
      <c r="D350" s="24"/>
      <c r="E350" s="25"/>
      <c r="F350" s="27"/>
    </row>
    <row r="351" spans="1:6" ht="15.75" customHeight="1">
      <c r="A351" s="22"/>
      <c r="B351" s="23"/>
      <c r="C351" s="24"/>
      <c r="D351" s="24"/>
      <c r="E351" s="25"/>
      <c r="F351" s="27"/>
    </row>
    <row r="352" spans="1:6" ht="15.75" customHeight="1">
      <c r="A352" s="22"/>
      <c r="B352" s="23"/>
      <c r="C352" s="24"/>
      <c r="D352" s="24"/>
      <c r="E352" s="25"/>
      <c r="F352" s="27"/>
    </row>
    <row r="353" spans="1:6" ht="15.75" customHeight="1">
      <c r="A353" s="22"/>
      <c r="B353" s="23"/>
      <c r="C353" s="24"/>
      <c r="D353" s="24"/>
      <c r="E353" s="25"/>
      <c r="F353" s="27"/>
    </row>
    <row r="354" spans="1:6" ht="15.75" customHeight="1">
      <c r="A354" s="22"/>
      <c r="B354" s="23"/>
      <c r="C354" s="24"/>
      <c r="D354" s="24"/>
      <c r="E354" s="25"/>
      <c r="F354" s="27"/>
    </row>
    <row r="355" spans="1:6" ht="15.75" customHeight="1">
      <c r="A355" s="22"/>
      <c r="B355" s="23"/>
      <c r="C355" s="24"/>
      <c r="D355" s="24"/>
      <c r="E355" s="25"/>
      <c r="F355" s="27"/>
    </row>
    <row r="356" spans="1:6" ht="15.75" customHeight="1">
      <c r="A356" s="22"/>
      <c r="B356" s="23"/>
      <c r="C356" s="24"/>
      <c r="D356" s="24"/>
      <c r="E356" s="25"/>
      <c r="F356" s="27"/>
    </row>
    <row r="357" spans="1:6" ht="15.75" customHeight="1">
      <c r="A357" s="22"/>
      <c r="B357" s="23"/>
      <c r="C357" s="24"/>
      <c r="D357" s="24"/>
      <c r="E357" s="25"/>
      <c r="F357" s="27"/>
    </row>
    <row r="358" spans="1:6" ht="15.75" customHeight="1">
      <c r="A358" s="22"/>
      <c r="B358" s="23"/>
      <c r="C358" s="24"/>
      <c r="D358" s="24"/>
      <c r="E358" s="25"/>
      <c r="F358" s="27"/>
    </row>
    <row r="359" spans="1:6" ht="15.75" customHeight="1">
      <c r="A359" s="22"/>
      <c r="B359" s="23"/>
      <c r="C359" s="24"/>
      <c r="D359" s="24"/>
      <c r="E359" s="25"/>
      <c r="F359" s="27"/>
    </row>
    <row r="360" spans="1:6" ht="15.75" customHeight="1">
      <c r="A360" s="22"/>
      <c r="B360" s="23"/>
      <c r="C360" s="24"/>
      <c r="D360" s="24"/>
      <c r="E360" s="25"/>
      <c r="F360" s="27"/>
    </row>
    <row r="361" spans="1:6" ht="15.75" customHeight="1">
      <c r="A361" s="22"/>
      <c r="B361" s="23"/>
      <c r="C361" s="24"/>
      <c r="D361" s="24"/>
      <c r="E361" s="25"/>
      <c r="F361" s="27"/>
    </row>
    <row r="362" spans="1:6" ht="15.75" customHeight="1">
      <c r="A362" s="22"/>
      <c r="B362" s="23"/>
      <c r="C362" s="24"/>
      <c r="D362" s="24"/>
      <c r="E362" s="25"/>
      <c r="F362" s="27"/>
    </row>
    <row r="363" spans="1:6" ht="15.75" customHeight="1">
      <c r="A363" s="22"/>
      <c r="B363" s="23"/>
      <c r="C363" s="24"/>
      <c r="D363" s="24"/>
      <c r="E363" s="25"/>
      <c r="F363" s="27"/>
    </row>
    <row r="364" spans="1:6" ht="15.75" customHeight="1">
      <c r="A364" s="22"/>
      <c r="B364" s="23"/>
      <c r="C364" s="24"/>
      <c r="D364" s="24"/>
      <c r="E364" s="25"/>
      <c r="F364" s="27"/>
    </row>
    <row r="365" spans="1:6" ht="15.75" customHeight="1">
      <c r="A365" s="22"/>
      <c r="B365" s="23"/>
      <c r="C365" s="24"/>
      <c r="D365" s="24"/>
      <c r="E365" s="25"/>
      <c r="F365" s="27"/>
    </row>
    <row r="366" spans="1:6" ht="15.75" customHeight="1">
      <c r="A366" s="22"/>
      <c r="B366" s="23"/>
      <c r="C366" s="24"/>
      <c r="D366" s="24"/>
      <c r="E366" s="25"/>
      <c r="F366" s="27"/>
    </row>
    <row r="367" spans="1:6" ht="15.75" customHeight="1">
      <c r="A367" s="22"/>
      <c r="B367" s="23"/>
      <c r="C367" s="24"/>
      <c r="D367" s="24"/>
      <c r="E367" s="25"/>
      <c r="F367" s="27"/>
    </row>
    <row r="368" spans="1:6" ht="15.75" customHeight="1">
      <c r="A368" s="22"/>
      <c r="B368" s="23"/>
      <c r="C368" s="24"/>
      <c r="D368" s="24"/>
      <c r="E368" s="25"/>
      <c r="F368" s="27"/>
    </row>
    <row r="369" spans="1:6" ht="15.75" customHeight="1">
      <c r="A369" s="22"/>
      <c r="B369" s="23"/>
      <c r="C369" s="24"/>
      <c r="D369" s="24"/>
      <c r="E369" s="25"/>
      <c r="F369" s="27"/>
    </row>
    <row r="370" spans="1:6" ht="15.75" customHeight="1">
      <c r="A370" s="22"/>
      <c r="B370" s="23"/>
      <c r="C370" s="24"/>
      <c r="D370" s="24"/>
      <c r="E370" s="25"/>
      <c r="F370" s="27"/>
    </row>
    <row r="371" spans="1:6" ht="15.75" customHeight="1">
      <c r="A371" s="22"/>
      <c r="B371" s="23"/>
      <c r="C371" s="24"/>
      <c r="D371" s="24"/>
      <c r="E371" s="25"/>
      <c r="F371" s="27"/>
    </row>
    <row r="372" spans="1:6" ht="15.75" customHeight="1">
      <c r="A372" s="22"/>
      <c r="B372" s="23"/>
      <c r="C372" s="24"/>
      <c r="D372" s="24"/>
      <c r="E372" s="25"/>
      <c r="F372" s="27"/>
    </row>
    <row r="373" spans="1:6" ht="15.75" customHeight="1">
      <c r="A373" s="22"/>
      <c r="B373" s="23"/>
      <c r="C373" s="24"/>
      <c r="D373" s="24"/>
      <c r="E373" s="25"/>
      <c r="F373" s="27"/>
    </row>
    <row r="374" spans="1:6" ht="15.75" customHeight="1">
      <c r="A374" s="22"/>
      <c r="B374" s="23"/>
      <c r="C374" s="24"/>
      <c r="D374" s="24"/>
      <c r="E374" s="25"/>
      <c r="F374" s="27"/>
    </row>
    <row r="375" spans="1:6" ht="15.75" customHeight="1">
      <c r="A375" s="22"/>
      <c r="B375" s="23"/>
      <c r="C375" s="24"/>
      <c r="D375" s="24"/>
      <c r="E375" s="25"/>
      <c r="F375" s="27"/>
    </row>
    <row r="376" spans="1:6" ht="15.75" customHeight="1">
      <c r="A376" s="22"/>
      <c r="B376" s="23"/>
      <c r="C376" s="24"/>
      <c r="D376" s="24"/>
      <c r="E376" s="25"/>
      <c r="F376" s="27"/>
    </row>
    <row r="377" spans="1:6" ht="15.75" customHeight="1">
      <c r="A377" s="22"/>
      <c r="B377" s="23"/>
      <c r="C377" s="24"/>
      <c r="D377" s="24"/>
      <c r="E377" s="25"/>
      <c r="F377" s="27"/>
    </row>
    <row r="378" spans="1:6" ht="15.75" customHeight="1">
      <c r="A378" s="22"/>
      <c r="B378" s="23"/>
      <c r="C378" s="24"/>
      <c r="D378" s="24"/>
      <c r="E378" s="25"/>
      <c r="F378" s="27"/>
    </row>
    <row r="379" spans="1:6" ht="15.75" customHeight="1">
      <c r="A379" s="22"/>
      <c r="B379" s="23"/>
      <c r="C379" s="24"/>
      <c r="D379" s="24"/>
      <c r="E379" s="25"/>
      <c r="F379" s="27"/>
    </row>
    <row r="380" spans="1:6" ht="15.75" customHeight="1">
      <c r="A380" s="22"/>
      <c r="B380" s="23"/>
      <c r="C380" s="24"/>
      <c r="D380" s="24"/>
      <c r="E380" s="25"/>
      <c r="F380" s="27"/>
    </row>
    <row r="381" spans="1:6" ht="15.75" customHeight="1">
      <c r="A381" s="22"/>
      <c r="B381" s="23"/>
      <c r="C381" s="24"/>
      <c r="D381" s="24"/>
      <c r="E381" s="25"/>
      <c r="F381" s="27"/>
    </row>
    <row r="382" spans="1:6" ht="15.75" customHeight="1">
      <c r="A382" s="22"/>
      <c r="B382" s="23"/>
      <c r="C382" s="24"/>
      <c r="D382" s="24"/>
      <c r="E382" s="25"/>
      <c r="F382" s="27"/>
    </row>
    <row r="383" spans="1:6" ht="15.75" customHeight="1">
      <c r="A383" s="22"/>
      <c r="B383" s="23"/>
      <c r="C383" s="24"/>
      <c r="D383" s="24"/>
      <c r="E383" s="25"/>
      <c r="F383" s="27"/>
    </row>
    <row r="384" spans="1:6" ht="15.75" customHeight="1">
      <c r="A384" s="22"/>
      <c r="B384" s="23"/>
      <c r="C384" s="24"/>
      <c r="D384" s="24"/>
      <c r="E384" s="25"/>
      <c r="F384" s="27"/>
    </row>
    <row r="385" spans="1:6" ht="15.75" customHeight="1">
      <c r="A385" s="22"/>
      <c r="B385" s="23"/>
      <c r="C385" s="24"/>
      <c r="D385" s="24"/>
      <c r="E385" s="25"/>
      <c r="F385" s="27"/>
    </row>
    <row r="386" spans="1:6" ht="15.75" customHeight="1">
      <c r="A386" s="22"/>
      <c r="B386" s="23"/>
      <c r="C386" s="24"/>
      <c r="D386" s="24"/>
      <c r="E386" s="25"/>
      <c r="F386" s="27"/>
    </row>
    <row r="387" spans="1:6" ht="15.75" customHeight="1">
      <c r="A387" s="22"/>
      <c r="B387" s="23"/>
      <c r="C387" s="24"/>
      <c r="D387" s="24"/>
      <c r="E387" s="25"/>
      <c r="F387" s="27"/>
    </row>
    <row r="388" spans="1:6" ht="15.75" customHeight="1">
      <c r="A388" s="22"/>
      <c r="B388" s="23"/>
      <c r="C388" s="24"/>
      <c r="D388" s="24"/>
      <c r="E388" s="25"/>
      <c r="F388" s="27"/>
    </row>
    <row r="389" spans="1:6" ht="15.75" customHeight="1">
      <c r="A389" s="22"/>
      <c r="B389" s="23"/>
      <c r="C389" s="24"/>
      <c r="D389" s="24"/>
      <c r="E389" s="25"/>
      <c r="F389" s="27"/>
    </row>
    <row r="390" spans="1:6" ht="15.75" customHeight="1">
      <c r="A390" s="22"/>
      <c r="B390" s="23"/>
      <c r="C390" s="24"/>
      <c r="D390" s="24"/>
      <c r="E390" s="25"/>
      <c r="F390" s="27"/>
    </row>
    <row r="391" spans="1:6" ht="15.75" customHeight="1">
      <c r="A391" s="22"/>
      <c r="B391" s="23"/>
      <c r="C391" s="24"/>
      <c r="D391" s="24"/>
      <c r="E391" s="25"/>
      <c r="F391" s="27"/>
    </row>
    <row r="392" spans="1:6" ht="15.75" customHeight="1">
      <c r="A392" s="22"/>
      <c r="B392" s="23"/>
      <c r="C392" s="24"/>
      <c r="D392" s="24"/>
      <c r="E392" s="25"/>
      <c r="F392" s="27"/>
    </row>
    <row r="393" spans="1:6" ht="15.75" customHeight="1">
      <c r="A393" s="22"/>
      <c r="B393" s="23"/>
      <c r="C393" s="24"/>
      <c r="D393" s="24"/>
      <c r="E393" s="25"/>
      <c r="F393" s="27"/>
    </row>
    <row r="394" spans="1:6" ht="15.75" customHeight="1">
      <c r="A394" s="22"/>
      <c r="B394" s="23"/>
      <c r="C394" s="24"/>
      <c r="D394" s="24"/>
      <c r="E394" s="25"/>
      <c r="F394" s="27"/>
    </row>
    <row r="395" spans="1:6" ht="15.75" customHeight="1">
      <c r="A395" s="22"/>
      <c r="B395" s="23"/>
      <c r="C395" s="24"/>
      <c r="D395" s="24"/>
      <c r="E395" s="25"/>
      <c r="F395" s="27"/>
    </row>
    <row r="396" spans="1:6" ht="15.75" customHeight="1">
      <c r="A396" s="22"/>
      <c r="B396" s="23"/>
      <c r="C396" s="24"/>
      <c r="D396" s="24"/>
      <c r="E396" s="25"/>
      <c r="F396" s="27"/>
    </row>
    <row r="397" spans="1:6" ht="15.75" customHeight="1">
      <c r="A397" s="22"/>
      <c r="B397" s="23"/>
      <c r="C397" s="24"/>
      <c r="D397" s="24"/>
      <c r="E397" s="25"/>
      <c r="F397" s="27"/>
    </row>
    <row r="398" spans="1:6" ht="15.75" customHeight="1">
      <c r="A398" s="22"/>
      <c r="B398" s="23"/>
      <c r="C398" s="24"/>
      <c r="D398" s="24"/>
      <c r="E398" s="25"/>
      <c r="F398" s="27"/>
    </row>
    <row r="399" spans="1:6" ht="15.75" customHeight="1">
      <c r="A399" s="22"/>
      <c r="B399" s="23"/>
      <c r="C399" s="24"/>
      <c r="D399" s="24"/>
      <c r="E399" s="25"/>
      <c r="F399" s="27"/>
    </row>
    <row r="400" spans="1:6" ht="15.75" customHeight="1">
      <c r="A400" s="22"/>
      <c r="B400" s="23"/>
      <c r="C400" s="24"/>
      <c r="D400" s="24"/>
      <c r="E400" s="25"/>
      <c r="F400" s="27"/>
    </row>
    <row r="401" spans="1:6" ht="15.75" customHeight="1">
      <c r="A401" s="22"/>
      <c r="B401" s="23"/>
      <c r="C401" s="24"/>
      <c r="D401" s="24"/>
      <c r="E401" s="25"/>
      <c r="F401" s="27"/>
    </row>
    <row r="402" spans="1:6" ht="15.75" customHeight="1">
      <c r="A402" s="22"/>
      <c r="B402" s="23"/>
      <c r="C402" s="24"/>
      <c r="D402" s="24"/>
      <c r="E402" s="25"/>
      <c r="F402" s="27"/>
    </row>
    <row r="403" spans="1:6" ht="15.75" customHeight="1">
      <c r="A403" s="22"/>
      <c r="B403" s="23"/>
      <c r="C403" s="24"/>
      <c r="D403" s="24"/>
      <c r="E403" s="25"/>
      <c r="F403" s="27"/>
    </row>
    <row r="404" spans="1:6" ht="15.75" customHeight="1">
      <c r="A404" s="22"/>
      <c r="B404" s="23"/>
      <c r="C404" s="24"/>
      <c r="D404" s="24"/>
      <c r="E404" s="25"/>
      <c r="F404" s="27"/>
    </row>
    <row r="405" spans="1:6" ht="15.75" customHeight="1">
      <c r="A405" s="22"/>
      <c r="B405" s="23"/>
      <c r="C405" s="24"/>
      <c r="D405" s="24"/>
      <c r="E405" s="25"/>
      <c r="F405" s="27"/>
    </row>
    <row r="406" spans="1:6" ht="15.75" customHeight="1">
      <c r="A406" s="22"/>
      <c r="B406" s="23"/>
      <c r="C406" s="24"/>
      <c r="D406" s="24"/>
      <c r="E406" s="25"/>
      <c r="F406" s="27"/>
    </row>
    <row r="407" spans="1:6" ht="15.75" customHeight="1">
      <c r="A407" s="22"/>
      <c r="B407" s="23"/>
      <c r="C407" s="24"/>
      <c r="D407" s="24"/>
      <c r="E407" s="25"/>
      <c r="F407" s="27"/>
    </row>
    <row r="408" spans="1:6" ht="15.75" customHeight="1">
      <c r="A408" s="22"/>
      <c r="B408" s="23"/>
      <c r="C408" s="24"/>
      <c r="D408" s="24"/>
      <c r="E408" s="25"/>
      <c r="F408" s="27"/>
    </row>
    <row r="409" spans="1:6" ht="15.75" customHeight="1">
      <c r="A409" s="22"/>
      <c r="B409" s="23"/>
      <c r="C409" s="24"/>
      <c r="D409" s="24"/>
      <c r="E409" s="25"/>
      <c r="F409" s="27"/>
    </row>
    <row r="410" spans="1:6" ht="15.75" customHeight="1">
      <c r="A410" s="22"/>
      <c r="B410" s="23"/>
      <c r="C410" s="24"/>
      <c r="D410" s="24"/>
      <c r="E410" s="25"/>
      <c r="F410" s="27"/>
    </row>
    <row r="411" spans="1:6" ht="15.75" customHeight="1">
      <c r="A411" s="22"/>
      <c r="B411" s="23"/>
      <c r="C411" s="24"/>
      <c r="D411" s="24"/>
      <c r="E411" s="25"/>
      <c r="F411" s="27"/>
    </row>
    <row r="412" spans="1:6" ht="15.75" customHeight="1">
      <c r="A412" s="22"/>
      <c r="B412" s="23"/>
      <c r="C412" s="24"/>
      <c r="D412" s="24"/>
      <c r="E412" s="25"/>
      <c r="F412" s="27"/>
    </row>
    <row r="413" spans="1:6" ht="15.75" customHeight="1">
      <c r="A413" s="22"/>
      <c r="B413" s="23"/>
      <c r="C413" s="24"/>
      <c r="D413" s="24"/>
      <c r="E413" s="25"/>
      <c r="F413" s="27"/>
    </row>
    <row r="414" spans="1:6" ht="15.75" customHeight="1">
      <c r="A414" s="22"/>
      <c r="B414" s="23"/>
      <c r="C414" s="24"/>
      <c r="D414" s="24"/>
      <c r="E414" s="25"/>
      <c r="F414" s="27"/>
    </row>
    <row r="415" spans="1:6" ht="15.75" customHeight="1">
      <c r="A415" s="22"/>
      <c r="B415" s="23"/>
      <c r="C415" s="24"/>
      <c r="D415" s="24"/>
      <c r="E415" s="25"/>
      <c r="F415" s="27"/>
    </row>
    <row r="416" spans="1:6" ht="15.75" customHeight="1">
      <c r="A416" s="22"/>
      <c r="B416" s="23"/>
      <c r="C416" s="24"/>
      <c r="D416" s="24"/>
      <c r="E416" s="25"/>
      <c r="F416" s="27"/>
    </row>
    <row r="417" spans="1:6" ht="15.75" customHeight="1">
      <c r="A417" s="22"/>
      <c r="B417" s="23"/>
      <c r="C417" s="24"/>
      <c r="D417" s="24"/>
      <c r="E417" s="25"/>
      <c r="F417" s="27"/>
    </row>
    <row r="418" spans="1:6" ht="15.75" customHeight="1">
      <c r="A418" s="22"/>
      <c r="B418" s="23"/>
      <c r="C418" s="24"/>
      <c r="D418" s="24"/>
      <c r="E418" s="25"/>
      <c r="F418" s="27"/>
    </row>
    <row r="419" spans="1:6" ht="15.75" customHeight="1">
      <c r="A419" s="22"/>
      <c r="B419" s="23"/>
      <c r="C419" s="24"/>
      <c r="D419" s="24"/>
      <c r="E419" s="25"/>
      <c r="F419" s="27"/>
    </row>
    <row r="420" spans="1:6" ht="15.75" customHeight="1">
      <c r="A420" s="22"/>
      <c r="B420" s="23"/>
      <c r="C420" s="24"/>
      <c r="D420" s="24"/>
      <c r="E420" s="25"/>
      <c r="F420" s="27"/>
    </row>
    <row r="421" spans="1:6" ht="15.75" customHeight="1">
      <c r="A421" s="22"/>
      <c r="B421" s="23"/>
      <c r="C421" s="24"/>
      <c r="D421" s="24"/>
      <c r="E421" s="25"/>
      <c r="F421" s="27"/>
    </row>
    <row r="422" spans="1:6" ht="15.75" customHeight="1">
      <c r="A422" s="22"/>
      <c r="B422" s="23"/>
      <c r="C422" s="24"/>
      <c r="D422" s="24"/>
      <c r="E422" s="25"/>
      <c r="F422" s="27"/>
    </row>
    <row r="423" spans="1:6" ht="15.75" customHeight="1">
      <c r="A423" s="22"/>
      <c r="B423" s="23"/>
      <c r="C423" s="24"/>
      <c r="D423" s="24"/>
      <c r="E423" s="25"/>
      <c r="F423" s="27"/>
    </row>
    <row r="424" spans="1:6" ht="15.75" customHeight="1">
      <c r="A424" s="22"/>
      <c r="B424" s="23"/>
      <c r="C424" s="24"/>
      <c r="D424" s="24"/>
      <c r="E424" s="25"/>
      <c r="F424" s="27"/>
    </row>
    <row r="425" spans="1:6" ht="15.75" customHeight="1">
      <c r="A425" s="22"/>
      <c r="B425" s="23"/>
      <c r="C425" s="24"/>
      <c r="D425" s="24"/>
      <c r="E425" s="25"/>
      <c r="F425" s="27"/>
    </row>
    <row r="426" spans="1:6" ht="15.75" customHeight="1">
      <c r="A426" s="22"/>
      <c r="B426" s="23"/>
      <c r="C426" s="24"/>
      <c r="D426" s="24"/>
      <c r="E426" s="25"/>
      <c r="F426" s="27"/>
    </row>
    <row r="427" spans="1:6" ht="15.75" customHeight="1">
      <c r="A427" s="22"/>
      <c r="B427" s="23"/>
      <c r="C427" s="24"/>
      <c r="D427" s="24"/>
      <c r="E427" s="25"/>
      <c r="F427" s="27"/>
    </row>
    <row r="428" spans="1:6" ht="15.75" customHeight="1">
      <c r="A428" s="22"/>
      <c r="B428" s="23"/>
      <c r="C428" s="24"/>
      <c r="D428" s="24"/>
      <c r="E428" s="25"/>
      <c r="F428" s="27"/>
    </row>
    <row r="429" spans="1:6" ht="15.75" customHeight="1">
      <c r="A429" s="22"/>
      <c r="B429" s="23"/>
      <c r="C429" s="24"/>
      <c r="D429" s="24"/>
      <c r="E429" s="25"/>
      <c r="F429" s="27"/>
    </row>
    <row r="430" spans="1:6" ht="15.75" customHeight="1">
      <c r="A430" s="22"/>
      <c r="B430" s="23"/>
      <c r="C430" s="24"/>
      <c r="D430" s="24"/>
      <c r="E430" s="25"/>
      <c r="F430" s="27"/>
    </row>
    <row r="431" spans="1:6" ht="15.75" customHeight="1">
      <c r="A431" s="22"/>
      <c r="B431" s="23"/>
      <c r="C431" s="24"/>
      <c r="D431" s="24"/>
      <c r="E431" s="25"/>
      <c r="F431" s="27"/>
    </row>
    <row r="432" spans="1:6" ht="15.75" customHeight="1">
      <c r="A432" s="22"/>
      <c r="B432" s="23"/>
      <c r="C432" s="24"/>
      <c r="D432" s="24"/>
      <c r="E432" s="25"/>
      <c r="F432" s="27"/>
    </row>
    <row r="433" spans="1:6" ht="15.75" customHeight="1">
      <c r="A433" s="22"/>
      <c r="B433" s="23"/>
      <c r="C433" s="24"/>
      <c r="D433" s="24"/>
      <c r="E433" s="25"/>
      <c r="F433" s="27"/>
    </row>
    <row r="434" spans="1:6" ht="15.75" customHeight="1">
      <c r="A434" s="22"/>
      <c r="B434" s="23"/>
      <c r="C434" s="24"/>
      <c r="D434" s="24"/>
      <c r="E434" s="25"/>
      <c r="F434" s="27"/>
    </row>
    <row r="435" spans="1:6" ht="15.75" customHeight="1">
      <c r="A435" s="22"/>
      <c r="B435" s="23"/>
      <c r="C435" s="24"/>
      <c r="D435" s="24"/>
      <c r="E435" s="25"/>
      <c r="F435" s="27"/>
    </row>
    <row r="436" spans="1:6" ht="15.75" customHeight="1">
      <c r="A436" s="22"/>
      <c r="B436" s="23"/>
      <c r="C436" s="24"/>
      <c r="D436" s="24"/>
      <c r="E436" s="25"/>
      <c r="F436" s="27"/>
    </row>
    <row r="437" spans="1:6" ht="15.75" customHeight="1">
      <c r="A437" s="22"/>
      <c r="B437" s="23"/>
      <c r="C437" s="24"/>
      <c r="D437" s="24"/>
      <c r="E437" s="25"/>
      <c r="F437" s="27"/>
    </row>
    <row r="438" spans="1:6" ht="15.75" customHeight="1">
      <c r="A438" s="22"/>
      <c r="B438" s="23"/>
      <c r="C438" s="24"/>
      <c r="D438" s="24"/>
      <c r="E438" s="25"/>
      <c r="F438" s="27"/>
    </row>
    <row r="439" spans="1:6" ht="15.75" customHeight="1">
      <c r="A439" s="22"/>
      <c r="B439" s="23"/>
      <c r="C439" s="24"/>
      <c r="D439" s="24"/>
      <c r="E439" s="25"/>
      <c r="F439" s="27"/>
    </row>
    <row r="440" spans="1:6" ht="15.75" customHeight="1">
      <c r="A440" s="22"/>
      <c r="B440" s="23"/>
      <c r="C440" s="24"/>
      <c r="D440" s="24"/>
      <c r="E440" s="25"/>
      <c r="F440" s="27"/>
    </row>
    <row r="441" spans="1:6" ht="15.75" customHeight="1">
      <c r="A441" s="22"/>
      <c r="B441" s="23"/>
      <c r="C441" s="24"/>
      <c r="D441" s="24"/>
      <c r="E441" s="25"/>
      <c r="F441" s="27"/>
    </row>
    <row r="442" spans="1:6" ht="15.75" customHeight="1">
      <c r="A442" s="22"/>
      <c r="B442" s="23"/>
      <c r="C442" s="24"/>
      <c r="D442" s="24"/>
      <c r="E442" s="25"/>
      <c r="F442" s="27"/>
    </row>
    <row r="443" spans="1:6" ht="15.75" customHeight="1">
      <c r="A443" s="22"/>
      <c r="B443" s="23"/>
      <c r="C443" s="24"/>
      <c r="D443" s="24"/>
      <c r="E443" s="25"/>
      <c r="F443" s="27"/>
    </row>
    <row r="444" spans="1:6" ht="15.75" customHeight="1">
      <c r="A444" s="22"/>
      <c r="B444" s="23"/>
      <c r="C444" s="24"/>
      <c r="D444" s="24"/>
      <c r="E444" s="25"/>
      <c r="F444" s="27"/>
    </row>
    <row r="445" spans="1:6" ht="15.75" customHeight="1">
      <c r="A445" s="22"/>
      <c r="B445" s="23"/>
      <c r="C445" s="24"/>
      <c r="D445" s="24"/>
      <c r="E445" s="25"/>
      <c r="F445" s="27"/>
    </row>
    <row r="446" spans="1:6" ht="15.75" customHeight="1">
      <c r="A446" s="22"/>
      <c r="B446" s="23"/>
      <c r="C446" s="24"/>
      <c r="D446" s="24"/>
      <c r="E446" s="25"/>
      <c r="F446" s="27"/>
    </row>
    <row r="447" spans="1:6" ht="15.75" customHeight="1">
      <c r="A447" s="22"/>
      <c r="B447" s="23"/>
      <c r="C447" s="24"/>
      <c r="D447" s="24"/>
      <c r="E447" s="25"/>
      <c r="F447" s="27"/>
    </row>
    <row r="448" spans="1:6" ht="15.75" customHeight="1">
      <c r="A448" s="22"/>
      <c r="B448" s="23"/>
      <c r="C448" s="24"/>
      <c r="D448" s="24"/>
      <c r="E448" s="25"/>
      <c r="F448" s="27"/>
    </row>
    <row r="449" spans="1:6" ht="15.75" customHeight="1">
      <c r="A449" s="22"/>
      <c r="B449" s="23"/>
      <c r="C449" s="24"/>
      <c r="D449" s="24"/>
      <c r="E449" s="25"/>
      <c r="F449" s="27"/>
    </row>
    <row r="450" spans="1:6" ht="15.75" customHeight="1">
      <c r="A450" s="22"/>
      <c r="B450" s="23"/>
      <c r="C450" s="24"/>
      <c r="D450" s="24"/>
      <c r="E450" s="25"/>
      <c r="F450" s="27"/>
    </row>
    <row r="451" spans="1:6" ht="15.75" customHeight="1">
      <c r="A451" s="22"/>
      <c r="B451" s="23"/>
      <c r="C451" s="24"/>
      <c r="D451" s="24"/>
      <c r="E451" s="25"/>
      <c r="F451" s="27"/>
    </row>
    <row r="452" spans="1:6" ht="15.75" customHeight="1">
      <c r="A452" s="22"/>
      <c r="B452" s="23"/>
      <c r="C452" s="24"/>
      <c r="D452" s="24"/>
      <c r="E452" s="25"/>
      <c r="F452" s="27"/>
    </row>
    <row r="453" spans="1:6" ht="15.75" customHeight="1">
      <c r="A453" s="22"/>
      <c r="B453" s="23"/>
      <c r="C453" s="24"/>
      <c r="D453" s="24"/>
      <c r="E453" s="25"/>
      <c r="F453" s="27"/>
    </row>
    <row r="454" spans="1:6" ht="15.75" customHeight="1">
      <c r="A454" s="22"/>
      <c r="B454" s="23"/>
      <c r="C454" s="24"/>
      <c r="D454" s="24"/>
      <c r="E454" s="25"/>
      <c r="F454" s="27"/>
    </row>
    <row r="455" spans="1:6" ht="15.75" customHeight="1">
      <c r="A455" s="22"/>
      <c r="B455" s="23"/>
      <c r="C455" s="24"/>
      <c r="D455" s="24"/>
      <c r="E455" s="25"/>
      <c r="F455" s="27"/>
    </row>
    <row r="456" spans="1:6" ht="15.75" customHeight="1">
      <c r="A456" s="22"/>
      <c r="B456" s="23"/>
      <c r="C456" s="24"/>
      <c r="D456" s="24"/>
      <c r="E456" s="25"/>
      <c r="F456" s="27"/>
    </row>
    <row r="457" spans="1:6" ht="15.75" customHeight="1">
      <c r="A457" s="22"/>
      <c r="B457" s="23"/>
      <c r="C457" s="24"/>
      <c r="D457" s="24"/>
      <c r="E457" s="25"/>
      <c r="F457" s="27"/>
    </row>
    <row r="458" spans="1:6" ht="15.75" customHeight="1">
      <c r="A458" s="22"/>
      <c r="B458" s="23"/>
      <c r="C458" s="24"/>
      <c r="D458" s="24"/>
      <c r="E458" s="25"/>
      <c r="F458" s="27"/>
    </row>
    <row r="459" spans="1:6" ht="15.75" customHeight="1">
      <c r="A459" s="22"/>
      <c r="B459" s="23"/>
      <c r="C459" s="24"/>
      <c r="D459" s="24"/>
      <c r="E459" s="25"/>
      <c r="F459" s="27"/>
    </row>
    <row r="460" spans="1:6" ht="15.75" customHeight="1">
      <c r="A460" s="22"/>
      <c r="B460" s="23"/>
      <c r="C460" s="24"/>
      <c r="D460" s="24"/>
      <c r="E460" s="25"/>
      <c r="F460" s="27"/>
    </row>
    <row r="461" spans="1:6" ht="15.75" customHeight="1">
      <c r="A461" s="22"/>
      <c r="B461" s="23"/>
      <c r="C461" s="24"/>
      <c r="D461" s="24"/>
      <c r="E461" s="25"/>
      <c r="F461" s="27"/>
    </row>
    <row r="462" spans="1:6" ht="15.75" customHeight="1">
      <c r="A462" s="22"/>
      <c r="B462" s="23"/>
      <c r="C462" s="24"/>
      <c r="D462" s="24"/>
      <c r="E462" s="25"/>
      <c r="F462" s="27"/>
    </row>
    <row r="463" spans="1:6" ht="15.75" customHeight="1">
      <c r="A463" s="22"/>
      <c r="B463" s="23"/>
      <c r="C463" s="24"/>
      <c r="D463" s="24"/>
      <c r="E463" s="25"/>
      <c r="F463" s="27"/>
    </row>
    <row r="464" spans="1:6" ht="15.75" customHeight="1">
      <c r="A464" s="22"/>
      <c r="B464" s="23"/>
      <c r="C464" s="24"/>
      <c r="D464" s="24"/>
      <c r="E464" s="25"/>
      <c r="F464" s="27"/>
    </row>
    <row r="465" spans="1:6" ht="15.75" customHeight="1">
      <c r="A465" s="22"/>
      <c r="B465" s="23"/>
      <c r="C465" s="24"/>
      <c r="D465" s="24"/>
      <c r="E465" s="25"/>
      <c r="F465" s="27"/>
    </row>
    <row r="466" spans="1:6" ht="15.75" customHeight="1">
      <c r="A466" s="22"/>
      <c r="B466" s="23"/>
      <c r="C466" s="24"/>
      <c r="D466" s="24"/>
      <c r="E466" s="25"/>
      <c r="F466" s="27"/>
    </row>
    <row r="467" spans="1:6" ht="15.75" customHeight="1">
      <c r="A467" s="22"/>
      <c r="B467" s="23"/>
      <c r="C467" s="24"/>
      <c r="D467" s="24"/>
      <c r="E467" s="25"/>
      <c r="F467" s="27"/>
    </row>
    <row r="468" spans="1:6" ht="15.75" customHeight="1">
      <c r="A468" s="22"/>
      <c r="B468" s="23"/>
      <c r="C468" s="24"/>
      <c r="D468" s="24"/>
      <c r="E468" s="25"/>
      <c r="F468" s="27"/>
    </row>
    <row r="469" spans="1:6" ht="15.75" customHeight="1">
      <c r="A469" s="22"/>
      <c r="B469" s="23"/>
      <c r="C469" s="24"/>
      <c r="D469" s="24"/>
      <c r="E469" s="25"/>
      <c r="F469" s="27"/>
    </row>
    <row r="470" spans="1:6" ht="15.75" customHeight="1">
      <c r="A470" s="22"/>
      <c r="B470" s="23"/>
      <c r="C470" s="24"/>
      <c r="D470" s="24"/>
      <c r="E470" s="25"/>
      <c r="F470" s="27"/>
    </row>
    <row r="471" spans="1:6" ht="15.75" customHeight="1">
      <c r="A471" s="22"/>
      <c r="B471" s="23"/>
      <c r="C471" s="24"/>
      <c r="D471" s="24"/>
      <c r="E471" s="25"/>
      <c r="F471" s="27"/>
    </row>
    <row r="472" spans="1:6" ht="15.75" customHeight="1">
      <c r="A472" s="22"/>
      <c r="B472" s="23"/>
      <c r="C472" s="24"/>
      <c r="D472" s="24"/>
      <c r="E472" s="25"/>
      <c r="F472" s="27"/>
    </row>
    <row r="473" spans="1:6" ht="15.75" customHeight="1">
      <c r="A473" s="22"/>
      <c r="B473" s="23"/>
      <c r="C473" s="24"/>
      <c r="D473" s="24"/>
      <c r="E473" s="25"/>
      <c r="F473" s="27"/>
    </row>
    <row r="474" spans="1:6" ht="15.75" customHeight="1">
      <c r="A474" s="22"/>
      <c r="B474" s="23"/>
      <c r="C474" s="24"/>
      <c r="D474" s="24"/>
      <c r="E474" s="25"/>
      <c r="F474" s="27"/>
    </row>
    <row r="475" spans="1:6" ht="15.75" customHeight="1">
      <c r="A475" s="22"/>
      <c r="B475" s="23"/>
      <c r="C475" s="24"/>
      <c r="D475" s="24"/>
      <c r="E475" s="25"/>
      <c r="F475" s="27"/>
    </row>
    <row r="476" spans="1:6" ht="15.75" customHeight="1">
      <c r="A476" s="22"/>
      <c r="B476" s="23"/>
      <c r="C476" s="24"/>
      <c r="D476" s="24"/>
      <c r="E476" s="25"/>
      <c r="F476" s="27"/>
    </row>
    <row r="477" spans="1:6" ht="15.75" customHeight="1">
      <c r="A477" s="22"/>
      <c r="B477" s="23"/>
      <c r="C477" s="24"/>
      <c r="D477" s="24"/>
      <c r="E477" s="25"/>
      <c r="F477" s="27"/>
    </row>
    <row r="478" spans="1:6" ht="15.75" customHeight="1">
      <c r="A478" s="22"/>
      <c r="B478" s="23"/>
      <c r="C478" s="24"/>
      <c r="D478" s="24"/>
      <c r="E478" s="25"/>
      <c r="F478" s="27"/>
    </row>
    <row r="479" spans="1:6" ht="15.75" customHeight="1">
      <c r="A479" s="22"/>
      <c r="B479" s="23"/>
      <c r="C479" s="24"/>
      <c r="D479" s="24"/>
      <c r="E479" s="25"/>
      <c r="F479" s="27"/>
    </row>
    <row r="480" spans="1:6" ht="15.75" customHeight="1">
      <c r="A480" s="22"/>
      <c r="B480" s="23"/>
      <c r="C480" s="24"/>
      <c r="D480" s="24"/>
      <c r="E480" s="25"/>
      <c r="F480" s="27"/>
    </row>
    <row r="481" spans="1:6" ht="15.75" customHeight="1">
      <c r="A481" s="22"/>
      <c r="B481" s="23"/>
      <c r="C481" s="24"/>
      <c r="D481" s="24"/>
      <c r="E481" s="25"/>
      <c r="F481" s="27"/>
    </row>
    <row r="482" spans="1:6" ht="15.75" customHeight="1">
      <c r="A482" s="22"/>
      <c r="B482" s="23"/>
      <c r="C482" s="24"/>
      <c r="D482" s="24"/>
      <c r="E482" s="25"/>
      <c r="F482" s="27"/>
    </row>
    <row r="483" spans="1:6" ht="15.75" customHeight="1">
      <c r="A483" s="22"/>
      <c r="B483" s="23"/>
      <c r="C483" s="24"/>
      <c r="D483" s="24"/>
      <c r="E483" s="25"/>
      <c r="F483" s="27"/>
    </row>
    <row r="484" spans="1:6" ht="15.75" customHeight="1">
      <c r="A484" s="22"/>
      <c r="B484" s="23"/>
      <c r="C484" s="24"/>
      <c r="D484" s="24"/>
      <c r="E484" s="25"/>
      <c r="F484" s="27"/>
    </row>
    <row r="485" spans="1:6" ht="15.75" customHeight="1">
      <c r="A485" s="22"/>
      <c r="B485" s="23"/>
      <c r="C485" s="24"/>
      <c r="D485" s="24"/>
      <c r="E485" s="25"/>
      <c r="F485" s="27"/>
    </row>
    <row r="486" spans="1:6" ht="15.75" customHeight="1">
      <c r="A486" s="22"/>
      <c r="B486" s="23"/>
      <c r="C486" s="24"/>
      <c r="D486" s="24"/>
      <c r="E486" s="25"/>
      <c r="F486" s="27"/>
    </row>
  </sheetData>
  <autoFilter ref="A2:F92" xr:uid="{D07B4EE2-C6CC-4EF6-A639-585381EEC4BA}">
    <filterColumn colId="0">
      <filters>
        <filter val="In Progress"/>
        <filter val="Open"/>
      </filters>
    </filterColumn>
  </autoFilter>
  <mergeCells count="1">
    <mergeCell ref="A1:F1"/>
  </mergeCells>
  <conditionalFormatting sqref="A3:F4 E5:F58 C5:D74 C93:F486 F59:F92 A5:B486 C11:C139">
    <cfRule type="expression" dxfId="27" priority="32">
      <formula>#REF!="Risk"</formula>
    </cfRule>
  </conditionalFormatting>
  <conditionalFormatting sqref="A3:F4 E5:F58 C5:D74 C93:F486 F59:F92 A5:B486 C11:C139">
    <cfRule type="expression" dxfId="26" priority="29">
      <formula>$A3="Closed"</formula>
    </cfRule>
    <cfRule type="expression" dxfId="25" priority="31">
      <formula>#REF!="Issue"</formula>
    </cfRule>
  </conditionalFormatting>
  <conditionalFormatting sqref="E3:E486">
    <cfRule type="expression" dxfId="24" priority="30">
      <formula>$E3&lt;TODAY()</formula>
    </cfRule>
  </conditionalFormatting>
  <conditionalFormatting sqref="F21">
    <cfRule type="colorScale" priority="27">
      <colorScale>
        <cfvo type="min"/>
        <cfvo type="formula" val="1"/>
        <color rgb="FFFFFFFF"/>
        <color rgb="FF57BB8A"/>
      </colorScale>
    </cfRule>
    <cfRule type="colorScale" priority="28">
      <colorScale>
        <cfvo type="min"/>
        <cfvo type="formula" val="0"/>
        <color rgb="FF57BB8A"/>
        <color rgb="FFFFFFFF"/>
      </colorScale>
    </cfRule>
  </conditionalFormatting>
  <conditionalFormatting sqref="E59:E92">
    <cfRule type="expression" dxfId="23" priority="3">
      <formula>#REF!="Risk"</formula>
    </cfRule>
  </conditionalFormatting>
  <conditionalFormatting sqref="E59:E92">
    <cfRule type="expression" dxfId="22" priority="1">
      <formula>$A59="Closed"</formula>
    </cfRule>
    <cfRule type="expression" dxfId="21" priority="2">
      <formula>#REF!="Issue"</formula>
    </cfRule>
  </conditionalFormatting>
  <dataValidations count="3">
    <dataValidation type="list" allowBlank="1" sqref="B7" xr:uid="{6B94AB7F-25EE-442E-8ABD-16A2ACC01C76}">
      <formula1>"Configs,Flows,Numbers,Process,Training,xConnect,Other"</formula1>
    </dataValidation>
    <dataValidation type="list" allowBlank="1" sqref="B3:B6 B8:B486" xr:uid="{0AB36B58-BE5D-443B-862F-D4C18FD95EE1}">
      <formula1>"Discovery,Configs,Tests,Training,Process,Other"</formula1>
    </dataValidation>
    <dataValidation type="list" allowBlank="1" sqref="A3:A486" xr:uid="{DB4AD97E-3C06-4131-921E-D9E0F0CBDB18}">
      <formula1>"Open,In Progress,Monitoring,Closed"</formula1>
    </dataValidation>
  </dataValidations>
  <hyperlinks>
    <hyperlink ref="F7" r:id="rId1" xr:uid="{7EF41E8E-02C6-4288-9C0E-AF6E0A35FE73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5075-36D1-40A3-BB67-3840781E2A69}">
  <dimension ref="A1:F14"/>
  <sheetViews>
    <sheetView workbookViewId="0">
      <selection activeCell="O13" sqref="O13"/>
    </sheetView>
  </sheetViews>
  <sheetFormatPr defaultRowHeight="12.75"/>
  <cols>
    <col min="1" max="1" width="18.5703125" customWidth="1"/>
    <col min="2" max="2" width="9.42578125" customWidth="1"/>
    <col min="5" max="5" width="13.140625" customWidth="1"/>
    <col min="6" max="7" width="12.5703125" customWidth="1"/>
  </cols>
  <sheetData>
    <row r="1" spans="1:6">
      <c r="A1" s="137"/>
      <c r="B1" s="138"/>
      <c r="C1" s="138"/>
      <c r="D1" s="139"/>
      <c r="E1" s="140" t="s">
        <v>259</v>
      </c>
      <c r="F1" s="141"/>
    </row>
    <row r="2" spans="1:6" ht="41.25">
      <c r="A2" s="106"/>
      <c r="B2" s="120" t="s">
        <v>260</v>
      </c>
      <c r="C2" s="120" t="s">
        <v>261</v>
      </c>
      <c r="D2" s="120" t="s">
        <v>262</v>
      </c>
      <c r="E2" s="120" t="s">
        <v>263</v>
      </c>
      <c r="F2" s="120" t="s">
        <v>264</v>
      </c>
    </row>
    <row r="3" spans="1:6" ht="27.75">
      <c r="A3" s="113" t="s">
        <v>265</v>
      </c>
      <c r="B3" s="114">
        <f>B13</f>
        <v>275</v>
      </c>
      <c r="C3" s="115"/>
      <c r="D3" s="116">
        <f>B3+C3</f>
        <v>275</v>
      </c>
      <c r="E3" s="117">
        <f>C13</f>
        <v>108.75</v>
      </c>
      <c r="F3" s="118">
        <f>D13</f>
        <v>0.39545454545454545</v>
      </c>
    </row>
    <row r="4" spans="1:6" ht="24.75" customHeight="1">
      <c r="A4" s="142" t="s">
        <v>266</v>
      </c>
      <c r="B4" s="143"/>
      <c r="C4" s="143"/>
      <c r="D4" s="143"/>
      <c r="E4" s="143"/>
      <c r="F4" s="144"/>
    </row>
    <row r="5" spans="1:6" ht="24.75" customHeight="1">
      <c r="A5" s="119"/>
      <c r="B5" s="121" t="s">
        <v>267</v>
      </c>
      <c r="C5" s="121" t="s">
        <v>268</v>
      </c>
      <c r="D5" s="121" t="s">
        <v>269</v>
      </c>
    </row>
    <row r="6" spans="1:6" ht="21.75" customHeight="1">
      <c r="A6" s="122" t="s">
        <v>270</v>
      </c>
      <c r="B6" s="110">
        <v>35</v>
      </c>
      <c r="C6" s="111">
        <v>22.5</v>
      </c>
      <c r="D6" s="112">
        <f>C6/B6</f>
        <v>0.6428571428571429</v>
      </c>
    </row>
    <row r="7" spans="1:6" ht="21.75" customHeight="1">
      <c r="A7" s="123" t="s">
        <v>29</v>
      </c>
      <c r="B7" s="107">
        <v>25</v>
      </c>
      <c r="C7" s="108">
        <v>22</v>
      </c>
      <c r="D7" s="112">
        <f t="shared" ref="D7:D14" si="0">C7/B7</f>
        <v>0.88</v>
      </c>
    </row>
    <row r="8" spans="1:6" ht="21.75" customHeight="1">
      <c r="A8" s="123" t="s">
        <v>63</v>
      </c>
      <c r="B8" s="107">
        <v>5</v>
      </c>
      <c r="C8" s="108">
        <v>1</v>
      </c>
      <c r="D8" s="112">
        <f>C8/B8</f>
        <v>0.2</v>
      </c>
    </row>
    <row r="9" spans="1:6" ht="21.75" customHeight="1">
      <c r="A9" s="123" t="s">
        <v>47</v>
      </c>
      <c r="B9" s="107">
        <v>160</v>
      </c>
      <c r="C9" s="108">
        <v>57.75</v>
      </c>
      <c r="D9" s="112">
        <f t="shared" si="0"/>
        <v>0.36093750000000002</v>
      </c>
    </row>
    <row r="10" spans="1:6" ht="21.75" customHeight="1">
      <c r="A10" s="123" t="s">
        <v>71</v>
      </c>
      <c r="B10" s="107">
        <v>10</v>
      </c>
      <c r="C10" s="108">
        <v>0</v>
      </c>
      <c r="D10" s="112">
        <f t="shared" si="0"/>
        <v>0</v>
      </c>
    </row>
    <row r="11" spans="1:6" ht="21.75" customHeight="1">
      <c r="A11" s="124" t="s">
        <v>81</v>
      </c>
      <c r="B11" s="107">
        <v>20</v>
      </c>
      <c r="C11" s="108">
        <v>5.5</v>
      </c>
      <c r="D11" s="112">
        <f t="shared" si="0"/>
        <v>0.27500000000000002</v>
      </c>
    </row>
    <row r="12" spans="1:6" ht="21.75" customHeight="1">
      <c r="A12" s="123" t="s">
        <v>271</v>
      </c>
      <c r="B12" s="107">
        <v>20</v>
      </c>
      <c r="C12" s="108">
        <v>0</v>
      </c>
      <c r="D12" s="112">
        <f t="shared" si="0"/>
        <v>0</v>
      </c>
    </row>
    <row r="13" spans="1:6" ht="21.75" customHeight="1">
      <c r="A13" s="123" t="s">
        <v>272</v>
      </c>
      <c r="B13" s="109">
        <f>SUM(B6:B12)</f>
        <v>275</v>
      </c>
      <c r="C13" s="109">
        <f>SUM(C6:C12)</f>
        <v>108.75</v>
      </c>
      <c r="D13" s="112">
        <f t="shared" si="0"/>
        <v>0.39545454545454545</v>
      </c>
    </row>
    <row r="14" spans="1:6" ht="21.75" customHeight="1">
      <c r="A14" s="123" t="s">
        <v>273</v>
      </c>
      <c r="B14" s="109">
        <f>SUM(B6,B7,B9,B10,B11,B12)</f>
        <v>270</v>
      </c>
      <c r="C14" s="109">
        <f>SUM(C6,C7,C9,C10,C11,C12)</f>
        <v>107.75</v>
      </c>
      <c r="D14" s="112">
        <f t="shared" si="0"/>
        <v>0.39907407407407408</v>
      </c>
    </row>
  </sheetData>
  <mergeCells count="3">
    <mergeCell ref="A1:D1"/>
    <mergeCell ref="E1:F1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9"/>
  <sheetViews>
    <sheetView workbookViewId="0"/>
  </sheetViews>
  <sheetFormatPr defaultColWidth="12.5703125" defaultRowHeight="15.75" customHeight="1"/>
  <cols>
    <col min="1" max="1" width="17.140625" customWidth="1"/>
    <col min="2" max="2" width="33.7109375" customWidth="1"/>
    <col min="3" max="3" width="18" customWidth="1"/>
    <col min="4" max="4" width="17.5703125" customWidth="1"/>
    <col min="5" max="5" width="31.42578125" customWidth="1"/>
    <col min="6" max="6" width="18.140625" customWidth="1"/>
    <col min="7" max="7" width="16.5703125" customWidth="1"/>
  </cols>
  <sheetData>
    <row r="1" spans="1:26" ht="18">
      <c r="A1" s="145" t="s">
        <v>274</v>
      </c>
      <c r="B1" s="156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3" t="s">
        <v>115</v>
      </c>
      <c r="B2" s="4" t="s">
        <v>275</v>
      </c>
      <c r="C2" s="3" t="s">
        <v>135</v>
      </c>
      <c r="D2" s="5" t="s">
        <v>276</v>
      </c>
      <c r="E2" s="4" t="s">
        <v>277</v>
      </c>
      <c r="F2" s="3" t="s">
        <v>278</v>
      </c>
      <c r="G2" s="3" t="s">
        <v>279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>
      <c r="A3" s="7" t="s">
        <v>150</v>
      </c>
      <c r="B3" s="8"/>
      <c r="C3" s="8"/>
      <c r="D3" s="9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"/>
      <c r="Y3" s="1"/>
      <c r="Z3" s="1"/>
    </row>
    <row r="4" spans="1:26" ht="12.75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1"/>
      <c r="Y4" s="1"/>
      <c r="Z4" s="1"/>
    </row>
    <row r="5" spans="1:26" ht="12.75">
      <c r="A5" s="8"/>
      <c r="B5" s="8"/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1"/>
      <c r="Y5" s="1"/>
      <c r="Z5" s="1"/>
    </row>
    <row r="6" spans="1:26" ht="12.75">
      <c r="A6" s="8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"/>
      <c r="Y6" s="1"/>
      <c r="Z6" s="1"/>
    </row>
    <row r="7" spans="1:26" ht="12.75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"/>
      <c r="Y7" s="1"/>
      <c r="Z7" s="1"/>
    </row>
    <row r="8" spans="1:26" ht="12.75">
      <c r="A8" s="8"/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"/>
      <c r="Y8" s="1"/>
      <c r="Z8" s="1"/>
    </row>
    <row r="9" spans="1:26" ht="12.75">
      <c r="A9" s="8"/>
      <c r="B9" s="8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"/>
      <c r="Y9" s="1"/>
      <c r="Z9" s="1"/>
    </row>
    <row r="10" spans="1:26" ht="12.75">
      <c r="A10" s="8"/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"/>
      <c r="Y10" s="1"/>
      <c r="Z10" s="1"/>
    </row>
    <row r="11" spans="1:26" ht="12.75">
      <c r="A11" s="8"/>
      <c r="B11" s="8"/>
      <c r="C11" s="8"/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"/>
      <c r="Y11" s="1"/>
      <c r="Z11" s="1"/>
    </row>
    <row r="12" spans="1:26" ht="12.75">
      <c r="A12" s="8"/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"/>
      <c r="Y12" s="1"/>
      <c r="Z12" s="1"/>
    </row>
    <row r="13" spans="1:26" ht="12.75">
      <c r="A13" s="8"/>
      <c r="B13" s="8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"/>
      <c r="Y13" s="1"/>
      <c r="Z13" s="1"/>
    </row>
    <row r="14" spans="1:26" ht="12.75">
      <c r="A14" s="8"/>
      <c r="B14" s="8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"/>
      <c r="Y14" s="1"/>
      <c r="Z14" s="1"/>
    </row>
    <row r="15" spans="1:26" ht="12.75">
      <c r="A15" s="8"/>
      <c r="B15" s="8"/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"/>
      <c r="Y15" s="1"/>
      <c r="Z15" s="1"/>
    </row>
    <row r="16" spans="1:26" ht="12.75">
      <c r="A16" s="8"/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"/>
      <c r="Y16" s="1"/>
      <c r="Z16" s="1"/>
    </row>
    <row r="17" spans="1:26" ht="12.75">
      <c r="A17" s="8"/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1"/>
      <c r="Y17" s="1"/>
      <c r="Z17" s="1"/>
    </row>
    <row r="18" spans="1:26" ht="12.75">
      <c r="A18" s="8"/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1"/>
      <c r="Y18" s="1"/>
      <c r="Z18" s="1"/>
    </row>
    <row r="19" spans="1:26" ht="12.75">
      <c r="A19" s="8"/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1"/>
      <c r="Y19" s="1"/>
      <c r="Z19" s="1"/>
    </row>
    <row r="20" spans="1:26" ht="12.75">
      <c r="A20" s="8"/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"/>
      <c r="Y20" s="1"/>
      <c r="Z20" s="1"/>
    </row>
    <row r="21" spans="1:26" ht="12.75">
      <c r="A21" s="8"/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"/>
      <c r="Y21" s="1"/>
      <c r="Z21" s="1"/>
    </row>
    <row r="22" spans="1:26" ht="12.75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>
      <c r="A24" s="1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>
      <c r="A25" s="1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>
      <c r="A26" s="1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1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4802-BE1C-43E1-98F4-A9EA1395F405}">
  <dimension ref="A1:E23"/>
  <sheetViews>
    <sheetView workbookViewId="0">
      <selection activeCell="D4" sqref="D4"/>
    </sheetView>
  </sheetViews>
  <sheetFormatPr defaultColWidth="12.5703125" defaultRowHeight="15.75" customHeight="1"/>
  <cols>
    <col min="1" max="1" width="2" bestFit="1" customWidth="1"/>
    <col min="2" max="2" width="9.28515625" bestFit="1" customWidth="1"/>
    <col min="3" max="3" width="17.5703125" bestFit="1" customWidth="1"/>
    <col min="4" max="4" width="28.28515625" bestFit="1" customWidth="1"/>
    <col min="5" max="5" width="29.140625" customWidth="1"/>
  </cols>
  <sheetData>
    <row r="1" spans="1:5" ht="39">
      <c r="A1" s="146" t="s">
        <v>280</v>
      </c>
      <c r="B1" s="147"/>
      <c r="C1" s="147"/>
      <c r="D1" s="147"/>
      <c r="E1" s="147"/>
    </row>
    <row r="2" spans="1:5" ht="15">
      <c r="A2" s="54"/>
      <c r="B2" s="55" t="s">
        <v>281</v>
      </c>
      <c r="C2" s="55" t="s">
        <v>282</v>
      </c>
      <c r="D2" s="55" t="s">
        <v>283</v>
      </c>
      <c r="E2" s="55" t="s">
        <v>284</v>
      </c>
    </row>
    <row r="3" spans="1:5" ht="15">
      <c r="A3" s="51">
        <v>1</v>
      </c>
      <c r="B3" s="52" t="s">
        <v>285</v>
      </c>
      <c r="C3" s="51" t="s">
        <v>9</v>
      </c>
      <c r="D3" s="104" t="s">
        <v>286</v>
      </c>
      <c r="E3" s="51" t="s">
        <v>8</v>
      </c>
    </row>
    <row r="4" spans="1:5" ht="15">
      <c r="A4" s="51">
        <v>2</v>
      </c>
      <c r="B4" s="52" t="s">
        <v>285</v>
      </c>
      <c r="C4" s="51" t="s">
        <v>6</v>
      </c>
      <c r="D4" s="53" t="s">
        <v>287</v>
      </c>
      <c r="E4" s="51" t="s">
        <v>5</v>
      </c>
    </row>
    <row r="5" spans="1:5" ht="15">
      <c r="A5" s="51">
        <v>3</v>
      </c>
      <c r="B5" s="52" t="s">
        <v>285</v>
      </c>
      <c r="C5" s="51" t="s">
        <v>288</v>
      </c>
      <c r="D5" s="53" t="s">
        <v>289</v>
      </c>
      <c r="E5" s="51" t="s">
        <v>290</v>
      </c>
    </row>
    <row r="6" spans="1:5" ht="15">
      <c r="A6" s="51">
        <v>4</v>
      </c>
      <c r="B6" s="52" t="s">
        <v>4</v>
      </c>
      <c r="C6" s="51" t="s">
        <v>291</v>
      </c>
      <c r="D6" s="53" t="s">
        <v>292</v>
      </c>
      <c r="E6" s="51" t="s">
        <v>293</v>
      </c>
    </row>
    <row r="7" spans="1:5" ht="15">
      <c r="A7" s="51">
        <v>5</v>
      </c>
      <c r="B7" s="52" t="s">
        <v>4</v>
      </c>
      <c r="C7" s="51" t="s">
        <v>294</v>
      </c>
      <c r="D7" s="53" t="s">
        <v>295</v>
      </c>
      <c r="E7" s="51"/>
    </row>
    <row r="8" spans="1:5" ht="15">
      <c r="A8" s="51">
        <v>6</v>
      </c>
      <c r="B8" s="52"/>
      <c r="C8" s="51"/>
      <c r="D8" s="51"/>
      <c r="E8" s="51"/>
    </row>
    <row r="9" spans="1:5" ht="15">
      <c r="A9" s="51">
        <v>7</v>
      </c>
      <c r="B9" s="52"/>
      <c r="C9" s="51"/>
      <c r="D9" s="51"/>
      <c r="E9" s="51"/>
    </row>
    <row r="10" spans="1:5" ht="15">
      <c r="A10" s="51"/>
      <c r="B10" s="51"/>
      <c r="C10" s="51"/>
      <c r="D10" s="51"/>
      <c r="E10" s="51"/>
    </row>
    <row r="23" spans="4:4" ht="15.75" customHeight="1">
      <c r="D23" s="56"/>
    </row>
  </sheetData>
  <mergeCells count="1">
    <mergeCell ref="A1:E1"/>
  </mergeCells>
  <hyperlinks>
    <hyperlink ref="D3" r:id="rId1" xr:uid="{6EC1C8C4-5D53-4C14-9336-99E3351AB67B}"/>
    <hyperlink ref="D4" r:id="rId2" display="Danielle.Abbott@bpt3.net" xr:uid="{E477C3E1-D430-44E6-B647-DEA02A7FE7E6}"/>
    <hyperlink ref="D5" r:id="rId3" display="Kim.Waters@bpt3.net" xr:uid="{81B3DD53-7BDC-459C-AE48-F5E1682A70BD}"/>
    <hyperlink ref="D7" r:id="rId4" xr:uid="{AF4C6B04-52E8-4019-BAA1-BA66D0259ABB}"/>
  </hyperlinks>
  <pageMargins left="0.7" right="0.7" top="0.75" bottom="0.75" header="0.3" footer="0.3"/>
  <tableParts count="1"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0C05-A47E-4B40-92EF-83358936513D}">
  <dimension ref="A1:C11"/>
  <sheetViews>
    <sheetView workbookViewId="0">
      <selection activeCell="C16" sqref="C16"/>
    </sheetView>
  </sheetViews>
  <sheetFormatPr defaultColWidth="12.5703125" defaultRowHeight="15.75" customHeight="1"/>
  <cols>
    <col min="1" max="1" width="38.5703125" style="10" customWidth="1"/>
    <col min="2" max="2" width="17" style="10" customWidth="1"/>
    <col min="3" max="3" width="15" style="10" customWidth="1"/>
    <col min="4" max="16384" width="12.5703125" style="10"/>
  </cols>
  <sheetData>
    <row r="1" spans="1:3" ht="39">
      <c r="A1" s="148" t="s">
        <v>296</v>
      </c>
      <c r="B1" s="148"/>
      <c r="C1" s="148"/>
    </row>
    <row r="2" spans="1:3" ht="15">
      <c r="A2" s="18" t="s">
        <v>297</v>
      </c>
      <c r="B2" s="19" t="s">
        <v>298</v>
      </c>
      <c r="C2" s="20" t="s">
        <v>299</v>
      </c>
    </row>
    <row r="3" spans="1:3" ht="15">
      <c r="A3" s="95" t="str">
        <f>'Project Plan'!B6</f>
        <v>Kick-Off Call</v>
      </c>
      <c r="B3" s="96">
        <f>'Project Plan'!D6</f>
        <v>1</v>
      </c>
      <c r="C3" s="17">
        <f>'Project Plan'!F6</f>
        <v>45603</v>
      </c>
    </row>
    <row r="4" spans="1:3" ht="15">
      <c r="A4" s="95" t="str">
        <f>'Project Plan'!B21</f>
        <v>Approval of Discovery Report</v>
      </c>
      <c r="B4" s="96">
        <f>'Project Plan'!D21</f>
        <v>1</v>
      </c>
      <c r="C4" s="17">
        <f>'Project Plan'!F21</f>
        <v>45625</v>
      </c>
    </row>
    <row r="5" spans="1:3" ht="15">
      <c r="A5" s="95" t="str">
        <f>'Project Plan'!B36</f>
        <v>Configuration Confirmed Complete</v>
      </c>
      <c r="B5" s="96">
        <f>'Project Plan'!D36</f>
        <v>0.4</v>
      </c>
      <c r="C5" s="17">
        <f>'Project Plan'!F36</f>
        <v>45667</v>
      </c>
    </row>
    <row r="6" spans="1:3" ht="15">
      <c r="A6" s="95" t="str">
        <f>'Project Plan'!B38</f>
        <v>Admin Training</v>
      </c>
      <c r="B6" s="96">
        <f>'Project Plan'!D38</f>
        <v>0</v>
      </c>
      <c r="C6" s="17">
        <f>'Project Plan'!F38</f>
        <v>45674</v>
      </c>
    </row>
    <row r="7" spans="1:3" ht="33" customHeight="1">
      <c r="A7" s="95" t="str">
        <f>'Project Plan'!B39</f>
        <v>Agent Training (2-3 sessions) /TD Phone Users</v>
      </c>
      <c r="B7" s="96">
        <f>'Project Plan'!D39</f>
        <v>0</v>
      </c>
      <c r="C7" s="17">
        <f>'Project Plan'!F39</f>
        <v>45688</v>
      </c>
    </row>
    <row r="8" spans="1:3" ht="12.75" customHeight="1">
      <c r="A8" s="95" t="str">
        <f>'Project Plan'!B40</f>
        <v>Supervisor/ Reporting Training (1-2 sessions)</v>
      </c>
      <c r="B8" s="96">
        <f>'Project Plan'!D40</f>
        <v>0</v>
      </c>
      <c r="C8" s="17">
        <f>'Project Plan'!F40</f>
        <v>45681</v>
      </c>
    </row>
    <row r="9" spans="1:3" ht="12.75" customHeight="1">
      <c r="A9" s="95" t="str">
        <f>'Project Plan'!B46</f>
        <v>User Acceptance Testing (UAT)</v>
      </c>
      <c r="B9" s="96">
        <f>'Project Plan'!D46</f>
        <v>0</v>
      </c>
      <c r="C9" s="17">
        <f>'Project Plan'!F46</f>
        <v>45688</v>
      </c>
    </row>
    <row r="10" spans="1:3" ht="15.75" customHeight="1">
      <c r="A10" s="95" t="str">
        <f>'Project Plan'!B57</f>
        <v>Deploy Talkdesk!</v>
      </c>
      <c r="B10" s="96">
        <f>'Project Plan'!D57</f>
        <v>0</v>
      </c>
      <c r="C10" s="17">
        <f>'Project Plan'!F57</f>
        <v>45691</v>
      </c>
    </row>
    <row r="11" spans="1:3" ht="15.75" customHeight="1">
      <c r="A11" s="95" t="str">
        <f>'Project Plan'!B60</f>
        <v>Transition/ Project Closure</v>
      </c>
      <c r="B11" s="96">
        <f>'Project Plan'!D60</f>
        <v>0</v>
      </c>
      <c r="C11" s="17">
        <f>'Project Plan'!F60</f>
        <v>45702</v>
      </c>
    </row>
  </sheetData>
  <mergeCells count="1">
    <mergeCell ref="A1:C1"/>
  </mergeCells>
  <pageMargins left="0.7" right="0.7" top="0.75" bottom="0.75" header="0.3" footer="0.3"/>
  <ignoredErrors>
    <ignoredError sqref="A4:A11 B5:B1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17DC-DD1F-4A49-BB17-229B195569C2}">
  <dimension ref="A1:D19"/>
  <sheetViews>
    <sheetView workbookViewId="0">
      <selection activeCell="A48" sqref="A48"/>
    </sheetView>
  </sheetViews>
  <sheetFormatPr defaultColWidth="12.5703125" defaultRowHeight="15.75" customHeight="1"/>
  <cols>
    <col min="1" max="1" width="61.85546875" customWidth="1"/>
    <col min="2" max="2" width="11.5703125" bestFit="1" customWidth="1"/>
    <col min="3" max="3" width="9.42578125" bestFit="1" customWidth="1"/>
    <col min="4" max="4" width="90.140625" customWidth="1"/>
  </cols>
  <sheetData>
    <row r="1" spans="1:4" ht="37.5" customHeight="1">
      <c r="A1" s="151" t="s">
        <v>300</v>
      </c>
      <c r="B1" s="151"/>
      <c r="C1" s="151"/>
      <c r="D1" s="151"/>
    </row>
    <row r="2" spans="1:4" ht="15">
      <c r="A2" s="49" t="s">
        <v>301</v>
      </c>
      <c r="B2" s="49" t="s">
        <v>135</v>
      </c>
      <c r="C2" s="50" t="s">
        <v>115</v>
      </c>
      <c r="D2" s="49" t="s">
        <v>19</v>
      </c>
    </row>
    <row r="3" spans="1:4" ht="15">
      <c r="A3" s="149" t="s">
        <v>302</v>
      </c>
      <c r="B3" s="150"/>
      <c r="C3" s="150"/>
      <c r="D3" s="150"/>
    </row>
    <row r="4" spans="1:4" ht="15">
      <c r="A4" s="28" t="s">
        <v>303</v>
      </c>
      <c r="B4" s="29" t="s">
        <v>4</v>
      </c>
      <c r="C4" s="29" t="b">
        <v>0</v>
      </c>
      <c r="D4" s="30" t="s">
        <v>304</v>
      </c>
    </row>
    <row r="5" spans="1:4" ht="15">
      <c r="A5" s="31" t="s">
        <v>305</v>
      </c>
      <c r="B5" s="32" t="s">
        <v>4</v>
      </c>
      <c r="C5" s="33" t="b">
        <v>0</v>
      </c>
      <c r="D5" s="34" t="s">
        <v>306</v>
      </c>
    </row>
    <row r="6" spans="1:4" ht="15">
      <c r="A6" s="35" t="s">
        <v>307</v>
      </c>
      <c r="B6" s="29" t="s">
        <v>4</v>
      </c>
      <c r="C6" s="29" t="b">
        <v>0</v>
      </c>
      <c r="D6" s="36"/>
    </row>
    <row r="7" spans="1:4" ht="30">
      <c r="A7" s="37" t="s">
        <v>308</v>
      </c>
      <c r="B7" s="32" t="s">
        <v>4</v>
      </c>
      <c r="C7" s="33" t="b">
        <v>0</v>
      </c>
      <c r="D7" s="38" t="s">
        <v>309</v>
      </c>
    </row>
    <row r="8" spans="1:4" ht="45">
      <c r="A8" s="39" t="s">
        <v>310</v>
      </c>
      <c r="B8" s="29" t="s">
        <v>4</v>
      </c>
      <c r="C8" s="29" t="b">
        <v>0</v>
      </c>
      <c r="D8" s="40" t="s">
        <v>311</v>
      </c>
    </row>
    <row r="9" spans="1:4" ht="15">
      <c r="A9" s="37" t="s">
        <v>312</v>
      </c>
      <c r="B9" s="32" t="s">
        <v>4</v>
      </c>
      <c r="C9" s="33" t="b">
        <v>0</v>
      </c>
      <c r="D9" s="41" t="s">
        <v>313</v>
      </c>
    </row>
    <row r="10" spans="1:4" ht="15.75" customHeight="1">
      <c r="A10" s="149" t="s">
        <v>88</v>
      </c>
      <c r="B10" s="157"/>
      <c r="C10" s="157"/>
      <c r="D10" s="157"/>
    </row>
    <row r="11" spans="1:4" ht="15">
      <c r="A11" s="42" t="s">
        <v>314</v>
      </c>
      <c r="B11" s="33" t="s">
        <v>315</v>
      </c>
      <c r="C11" s="33" t="b">
        <v>0</v>
      </c>
      <c r="D11" s="43"/>
    </row>
    <row r="12" spans="1:4" ht="30">
      <c r="A12" s="39" t="s">
        <v>316</v>
      </c>
      <c r="B12" s="29" t="s">
        <v>4</v>
      </c>
      <c r="C12" s="29" t="b">
        <v>0</v>
      </c>
      <c r="D12" s="44"/>
    </row>
    <row r="13" spans="1:4" ht="15">
      <c r="A13" s="42" t="s">
        <v>317</v>
      </c>
      <c r="B13" s="33" t="s">
        <v>315</v>
      </c>
      <c r="C13" s="33" t="b">
        <v>0</v>
      </c>
      <c r="D13" s="45" t="s">
        <v>318</v>
      </c>
    </row>
    <row r="14" spans="1:4" ht="15.75" customHeight="1">
      <c r="A14" s="149" t="s">
        <v>319</v>
      </c>
      <c r="B14" s="157"/>
      <c r="C14" s="157"/>
      <c r="D14" s="157"/>
    </row>
    <row r="15" spans="1:4" ht="12.75" customHeight="1">
      <c r="A15" s="48" t="s">
        <v>320</v>
      </c>
      <c r="B15" s="33" t="s">
        <v>4</v>
      </c>
      <c r="C15" s="33" t="b">
        <v>0</v>
      </c>
      <c r="D15" s="34" t="s">
        <v>321</v>
      </c>
    </row>
    <row r="16" spans="1:4" ht="30">
      <c r="A16" s="46" t="s">
        <v>322</v>
      </c>
      <c r="B16" s="29" t="s">
        <v>4</v>
      </c>
      <c r="C16" s="29" t="b">
        <v>0</v>
      </c>
      <c r="D16" s="47" t="s">
        <v>323</v>
      </c>
    </row>
    <row r="17" spans="1:4" ht="15">
      <c r="A17" s="48" t="s">
        <v>324</v>
      </c>
      <c r="B17" s="33" t="s">
        <v>325</v>
      </c>
      <c r="C17" s="33" t="b">
        <v>0</v>
      </c>
      <c r="D17" s="43" t="s">
        <v>326</v>
      </c>
    </row>
    <row r="18" spans="1:4" ht="12.75" customHeight="1">
      <c r="A18" s="46" t="s">
        <v>327</v>
      </c>
      <c r="B18" s="29" t="s">
        <v>315</v>
      </c>
      <c r="C18" s="29" t="b">
        <v>0</v>
      </c>
      <c r="D18" s="30" t="s">
        <v>328</v>
      </c>
    </row>
    <row r="19" spans="1:4" ht="12.75" customHeight="1">
      <c r="A19" s="48" t="s">
        <v>329</v>
      </c>
      <c r="B19" s="33" t="s">
        <v>325</v>
      </c>
      <c r="C19" s="33" t="b">
        <v>0</v>
      </c>
      <c r="D19" s="34" t="s">
        <v>330</v>
      </c>
    </row>
  </sheetData>
  <mergeCells count="4">
    <mergeCell ref="A3:D3"/>
    <mergeCell ref="A10:D10"/>
    <mergeCell ref="A14:D14"/>
    <mergeCell ref="A1:D1"/>
  </mergeCells>
  <conditionalFormatting sqref="A4:A9 B4:D19 A11:A13 A15:A19">
    <cfRule type="expression" dxfId="4" priority="1">
      <formula>$C:$C=TRUE</formula>
    </cfRule>
  </conditionalFormatting>
  <conditionalFormatting sqref="A5:B6 A11:B13 A15:B18">
    <cfRule type="expression" dxfId="3" priority="2">
      <formula>C5=TRUE</formula>
    </cfRule>
  </conditionalFormatting>
  <conditionalFormatting sqref="A19:B19">
    <cfRule type="expression" dxfId="2" priority="14">
      <formula>C19=TRUE</formula>
    </cfRule>
  </conditionalFormatting>
  <conditionalFormatting sqref="C11:D13 C15:D18">
    <cfRule type="expression" dxfId="1" priority="16">
      <formula>#REF!=TRUE</formula>
    </cfRule>
  </conditionalFormatting>
  <conditionalFormatting sqref="C19:D19">
    <cfRule type="expression" dxfId="0" priority="36">
      <formula>#REF!=TRUE</formula>
    </cfRule>
  </conditionalFormatting>
  <hyperlinks>
    <hyperlink ref="A4" r:id="rId1" xr:uid="{71F3B6EA-3F5A-49F2-B72F-5012EAE21B68}"/>
    <hyperlink ref="A5" r:id="rId2" xr:uid="{67E2DB92-516D-458C-8C38-115E451C6829}"/>
    <hyperlink ref="A6" r:id="rId3" xr:uid="{CED871A8-43FB-44BE-AC85-E731386C314C}"/>
    <hyperlink ref="A7" r:id="rId4" xr:uid="{9113B476-A60E-485B-85DD-91CB481FC5BC}"/>
    <hyperlink ref="A9" r:id="rId5" xr:uid="{7A42D730-EA1C-4B8E-8ED7-100FD2AB8E89}"/>
    <hyperlink ref="A11" r:id="rId6" xr:uid="{8E9AA091-CDEE-4522-8E0E-9218FBED0819}"/>
    <hyperlink ref="A13" r:id="rId7" xr:uid="{C2E34651-DFFA-4609-8494-045493B8E53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B9806E264024BAD394DB0314FA60F" ma:contentTypeVersion="8" ma:contentTypeDescription="Create a new document." ma:contentTypeScope="" ma:versionID="b74d8eacd11bc7b2390255111220301c">
  <xsd:schema xmlns:xsd="http://www.w3.org/2001/XMLSchema" xmlns:xs="http://www.w3.org/2001/XMLSchema" xmlns:p="http://schemas.microsoft.com/office/2006/metadata/properties" xmlns:ns2="38fc74fc-4fbf-4cc4-9b7d-55b1f1247834" targetNamespace="http://schemas.microsoft.com/office/2006/metadata/properties" ma:root="true" ma:fieldsID="ce7f19565eec14d0863c1c1ba99f9466" ns2:_="">
    <xsd:import namespace="38fc74fc-4fbf-4cc4-9b7d-55b1f1247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c74fc-4fbf-4cc4-9b7d-55b1f1247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1C546-1A53-4FEB-B100-C63971C6D5FD}"/>
</file>

<file path=customXml/itemProps2.xml><?xml version="1.0" encoding="utf-8"?>
<ds:datastoreItem xmlns:ds="http://schemas.openxmlformats.org/officeDocument/2006/customXml" ds:itemID="{A901EA93-05FC-4137-8B6F-AE3586980138}"/>
</file>

<file path=customXml/itemProps3.xml><?xml version="1.0" encoding="utf-8"?>
<ds:datastoreItem xmlns:ds="http://schemas.openxmlformats.org/officeDocument/2006/customXml" ds:itemID="{DFCDD146-E837-4D15-88E9-6F55455D0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Samantha Sanchez</cp:lastModifiedBy>
  <cp:revision/>
  <dcterms:created xsi:type="dcterms:W3CDTF">2024-04-02T04:17:25Z</dcterms:created>
  <dcterms:modified xsi:type="dcterms:W3CDTF">2025-01-12T18:43:51Z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0x01010018EB9806E264024BAD394DB0314FA60F</vt:lpwstr>
  </property>
</Properties>
</file>