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smccrary\Documents\"/>
    </mc:Choice>
  </mc:AlternateContent>
  <xr:revisionPtr revIDLastSave="0" documentId="8_{E0766495-D643-4F27-873A-FA12EDECA923}" xr6:coauthVersionLast="47" xr6:coauthVersionMax="47" xr10:uidLastSave="{00000000-0000-0000-0000-000000000000}"/>
  <bookViews>
    <workbookView xWindow="-28920" yWindow="-120" windowWidth="29040" windowHeight="15720"/>
  </bookViews>
  <sheets>
    <sheet name="2024-02-03-2024-02-10.FinanceBu" sheetId="1" r:id="rId1"/>
  </sheets>
  <calcPr calcId="0"/>
</workbook>
</file>

<file path=xl/calcChain.xml><?xml version="1.0" encoding="utf-8"?>
<calcChain xmlns="http://schemas.openxmlformats.org/spreadsheetml/2006/main">
  <c r="A2" i="1" l="1"/>
  <c r="BK2" i="1"/>
</calcChain>
</file>

<file path=xl/sharedStrings.xml><?xml version="1.0" encoding="utf-8"?>
<sst xmlns="http://schemas.openxmlformats.org/spreadsheetml/2006/main" count="107" uniqueCount="106">
  <si>
    <t>Form Id</t>
  </si>
  <si>
    <t>Created date</t>
  </si>
  <si>
    <t>Created by</t>
  </si>
  <si>
    <t>Distributor Id</t>
  </si>
  <si>
    <t>Distributor name</t>
  </si>
  <si>
    <t>Address</t>
  </si>
  <si>
    <t>City</t>
  </si>
  <si>
    <t>State</t>
  </si>
  <si>
    <t>Zip</t>
  </si>
  <si>
    <t>Phone</t>
  </si>
  <si>
    <t>Name</t>
  </si>
  <si>
    <t>Address1</t>
  </si>
  <si>
    <t>City1</t>
  </si>
  <si>
    <t>State1</t>
  </si>
  <si>
    <t>Zip1</t>
  </si>
  <si>
    <t>Phone1</t>
  </si>
  <si>
    <t>Customer Account</t>
  </si>
  <si>
    <t>Tag</t>
  </si>
  <si>
    <t>Eligible Brands</t>
  </si>
  <si>
    <t>Finance offer</t>
  </si>
  <si>
    <t>Eligible product families</t>
  </si>
  <si>
    <t>Largest Portion</t>
  </si>
  <si>
    <t>Start Date</t>
  </si>
  <si>
    <t>End Date</t>
  </si>
  <si>
    <t>Month 1</t>
  </si>
  <si>
    <t>Year 1</t>
  </si>
  <si>
    <t>Sales 1</t>
  </si>
  <si>
    <t>Month 2</t>
  </si>
  <si>
    <t>Year 2</t>
  </si>
  <si>
    <t>Sales 2</t>
  </si>
  <si>
    <t>Month 3</t>
  </si>
  <si>
    <t>Year 3</t>
  </si>
  <si>
    <t>Sales 3</t>
  </si>
  <si>
    <t>Month 4</t>
  </si>
  <si>
    <t>Year 4</t>
  </si>
  <si>
    <t>Sales 4</t>
  </si>
  <si>
    <t>Month 5</t>
  </si>
  <si>
    <t>Year 5</t>
  </si>
  <si>
    <t>Sales 5</t>
  </si>
  <si>
    <t>Month 6</t>
  </si>
  <si>
    <t>Year 6</t>
  </si>
  <si>
    <t>Sales 6</t>
  </si>
  <si>
    <t>Month 7</t>
  </si>
  <si>
    <t>Year 7</t>
  </si>
  <si>
    <t>Sales 7</t>
  </si>
  <si>
    <t>Month 8</t>
  </si>
  <si>
    <t>Year 8</t>
  </si>
  <si>
    <t>Sales 8</t>
  </si>
  <si>
    <t>Month 9</t>
  </si>
  <si>
    <t>Year 9</t>
  </si>
  <si>
    <t>Sales 9</t>
  </si>
  <si>
    <t>Month 10</t>
  </si>
  <si>
    <t>Year 10</t>
  </si>
  <si>
    <t>Sales 10</t>
  </si>
  <si>
    <t>Month 11</t>
  </si>
  <si>
    <t>Year 11</t>
  </si>
  <si>
    <t>Sales 11</t>
  </si>
  <si>
    <t>Month 12</t>
  </si>
  <si>
    <t>Year 12</t>
  </si>
  <si>
    <t>Sales 12</t>
  </si>
  <si>
    <t>Sales Total</t>
  </si>
  <si>
    <t>Goodman Participation Percentage</t>
  </si>
  <si>
    <t>Estimated Price Multiplier</t>
  </si>
  <si>
    <t>Estimated Sales for Program Period</t>
  </si>
  <si>
    <t>Estimated Share of Wallet (SOW)</t>
  </si>
  <si>
    <t>Primary Dealer Type</t>
  </si>
  <si>
    <t>AOR Dealer Type</t>
  </si>
  <si>
    <t>Primary Brand</t>
  </si>
  <si>
    <t>Objective</t>
  </si>
  <si>
    <t>Situation Details</t>
  </si>
  <si>
    <t>Additional Comments</t>
  </si>
  <si>
    <t>Status</t>
  </si>
  <si>
    <t>Purchase</t>
  </si>
  <si>
    <t>Purchase Explanation</t>
  </si>
  <si>
    <t>Approved Date</t>
  </si>
  <si>
    <t>Roy Hoffman</t>
  </si>
  <si>
    <t>GDI - FORESTVILLE (106)</t>
  </si>
  <si>
    <t>1101 Hampton Park Blvd Suite 200</t>
  </si>
  <si>
    <t>Capital Heights</t>
  </si>
  <si>
    <t>MD</t>
  </si>
  <si>
    <t xml:space="preserve">BELAIR ENGINEERING &amp; SERVICE  </t>
  </si>
  <si>
    <t>PO BOX 1483</t>
  </si>
  <si>
    <t xml:space="preserve">MITCHELLVILLE            </t>
  </si>
  <si>
    <t xml:space="preserve"> Daikin Ductless, Goodman Unitary</t>
  </si>
  <si>
    <t xml:space="preserve"> EXCEPTION - Contractor Fee Discount</t>
  </si>
  <si>
    <t xml:space="preserve"> 2MXL_QMVJU - Daikin AURORA Series Outdoor Multi-Split Heat Pump, 3MXL_QMVJU - Daikin AURORA Series Outdoor Multi-Split Heat Pump, 3MXL_RMVJU - Daikin AURORA Series Outdoor Multi-Split Heat Pump, 4MXL_TVJU - Daikin AURORA Series Outdoor Multi-Split Heat Pump, Daikin Ductless - 19 Series, Daikin Ductless - LV Series, Daikin Ductless - Multi Split MXS, Goodman 80% Furnaces (Variable Speed), Goodman 95%+ Furnaces, Goodman 95%+ Furnaces (Variable Speed), Goodman 96%+ Modulating Furnaces, Goodman Condensers 16 SEER (single stage), Goodman Condensers 16 SEER (two stage), Goodman Condensers 18 SEER, Goodman Heat Pumps 16 SEER (single stage), Goodman Heat Pumps 16 SEER (two stage), Goodman Heat Pumps 18 SEER, Variable Speed Air Handlers, Variable Speed Modular Blower</t>
  </si>
  <si>
    <t>Feb</t>
  </si>
  <si>
    <t>Mar</t>
  </si>
  <si>
    <t>Apr</t>
  </si>
  <si>
    <t>May</t>
  </si>
  <si>
    <t>Jun</t>
  </si>
  <si>
    <t>Jul</t>
  </si>
  <si>
    <t>Aug</t>
  </si>
  <si>
    <t>Sep</t>
  </si>
  <si>
    <t>Oct</t>
  </si>
  <si>
    <t>Nov</t>
  </si>
  <si>
    <t>Dec</t>
  </si>
  <si>
    <t>Jan</t>
  </si>
  <si>
    <t>1.5MM-2MM</t>
  </si>
  <si>
    <t>AOR</t>
  </si>
  <si>
    <t>Support</t>
  </si>
  <si>
    <t xml:space="preserve"> Carrier</t>
  </si>
  <si>
    <t>Share of Wallet Growth (SOW)</t>
  </si>
  <si>
    <t xml:space="preserve">Same plan was offered in 2023. 6% finance buy down is needed to compete with Carrier 6% buydown program. I am asking to match the offering with 15.2 SEER2 and above products. Buydown would only apply to plan # 6136, # 2631 and # 2716 through Optimus - GreenSky. </t>
  </si>
  <si>
    <t>APPROVED</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</si>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</sst>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2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
  <sheetViews>
    <sheetView tabSelected="1" workbookViewId="0">
      <selection activeCell="A3" sqref="A3"/>
    </sheetView>
  </sheetViews>
  <sheetFormatPr defaultRowHeight="14.5" x14ac:dyDescent="0.35"/>
  <sheetData>
    <row r="1" spans="1:7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row>
    <row r="2" spans="1:75" x14ac:dyDescent="0.35">
      <c r="A2" t="str">
        <f>"24021048820111278"</f>
        <v>24021048820111278</v>
      </c>
      <c r="B2" s="1">
        <v>45323.522118055553</v>
      </c>
      <c r="C2" t="s">
        <v>75</v>
      </c>
      <c r="D2">
        <v>10488201</v>
      </c>
      <c r="E2" t="s">
        <v>76</v>
      </c>
      <c r="F2" t="s">
        <v>77</v>
      </c>
      <c r="G2" t="s">
        <v>78</v>
      </c>
      <c r="H2" t="s">
        <v>79</v>
      </c>
      <c r="I2">
        <v>20743</v>
      </c>
      <c r="K2" t="s">
        <v>80</v>
      </c>
      <c r="L2" t="s">
        <v>81</v>
      </c>
      <c r="M2" t="s">
        <v>82</v>
      </c>
      <c r="N2" t="s">
        <v>79</v>
      </c>
      <c r="O2">
        <v>20717</v>
      </c>
      <c r="P2">
        <v>3012490300</v>
      </c>
      <c r="Q2">
        <v>243138</v>
      </c>
      <c r="S2" t="s">
        <v>83</v>
      </c>
      <c r="T2" t="s">
        <v>84</v>
      </c>
      <c r="U2" t="s">
        <v>85</v>
      </c>
      <c r="W2" s="1">
        <v>45323</v>
      </c>
      <c r="X2" s="1">
        <v>45657</v>
      </c>
      <c r="Y2" t="s">
        <v>86</v>
      </c>
      <c r="Z2">
        <v>2023</v>
      </c>
      <c r="AA2">
        <v>48647</v>
      </c>
      <c r="AB2" t="s">
        <v>87</v>
      </c>
      <c r="AC2">
        <v>2023</v>
      </c>
      <c r="AD2">
        <v>26362</v>
      </c>
      <c r="AE2" t="s">
        <v>88</v>
      </c>
      <c r="AF2">
        <v>2023</v>
      </c>
      <c r="AG2">
        <v>53356</v>
      </c>
      <c r="AH2" t="s">
        <v>89</v>
      </c>
      <c r="AI2">
        <v>2023</v>
      </c>
      <c r="AJ2">
        <v>54202</v>
      </c>
      <c r="AK2" t="s">
        <v>90</v>
      </c>
      <c r="AL2">
        <v>2023</v>
      </c>
      <c r="AM2">
        <v>92161</v>
      </c>
      <c r="AN2" t="s">
        <v>91</v>
      </c>
      <c r="AO2">
        <v>2023</v>
      </c>
      <c r="AP2">
        <v>124499</v>
      </c>
      <c r="AQ2" t="s">
        <v>92</v>
      </c>
      <c r="AR2">
        <v>2023</v>
      </c>
      <c r="AS2">
        <v>95268</v>
      </c>
      <c r="AT2" t="s">
        <v>93</v>
      </c>
      <c r="AU2">
        <v>2023</v>
      </c>
      <c r="AV2">
        <v>62172</v>
      </c>
      <c r="AW2" t="s">
        <v>94</v>
      </c>
      <c r="AX2">
        <v>2023</v>
      </c>
      <c r="AY2">
        <v>52375</v>
      </c>
      <c r="AZ2" t="s">
        <v>95</v>
      </c>
      <c r="BA2">
        <v>2023</v>
      </c>
      <c r="BB2">
        <v>42349</v>
      </c>
      <c r="BC2" t="s">
        <v>96</v>
      </c>
      <c r="BD2">
        <v>2023</v>
      </c>
      <c r="BE2">
        <v>33310</v>
      </c>
      <c r="BF2" t="s">
        <v>97</v>
      </c>
      <c r="BG2">
        <v>2024</v>
      </c>
      <c r="BH2">
        <v>53407</v>
      </c>
      <c r="BI2">
        <v>738108</v>
      </c>
      <c r="BJ2">
        <v>100</v>
      </c>
      <c r="BK2" t="str">
        <f>"0.85"</f>
        <v>0.85</v>
      </c>
      <c r="BL2">
        <v>850000</v>
      </c>
      <c r="BM2" t="s">
        <v>98</v>
      </c>
      <c r="BN2" t="s">
        <v>99</v>
      </c>
      <c r="BO2" t="s">
        <v>100</v>
      </c>
      <c r="BP2" t="s">
        <v>101</v>
      </c>
      <c r="BQ2" t="s">
        <v>102</v>
      </c>
      <c r="BR2" t="s">
        <v>103</v>
      </c>
      <c r="BT2" t="s">
        <v>104</v>
      </c>
      <c r="BU2" t="s">
        <v>105</v>
      </c>
      <c r="BW2" s="1">
        <v>45328.998252314814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2024-02-03-2024-02-10.FinanceBu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Sharon McCrary</cp:lastModifiedBy>
  <dcterms:created xsi:type="dcterms:W3CDTF">2024-02-26T18:12:29Z</dcterms:created>
  <dcterms:modified xsi:type="dcterms:W3CDTF">2024-02-26T18:12:30Z</dcterms:modified>
</cp:coreProperties>
</file>